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deoleo\Desktop\"/>
    </mc:Choice>
  </mc:AlternateContent>
  <bookViews>
    <workbookView xWindow="240" yWindow="90" windowWidth="18855" windowHeight="13260" firstSheet="17" activeTab="17"/>
  </bookViews>
  <sheets>
    <sheet name="Hoja1" sheetId="1" state="hidden" r:id="rId1"/>
    <sheet name="ENERO" sheetId="2" state="hidden" r:id="rId2"/>
    <sheet name="FEBRERO" sheetId="3" state="hidden" r:id="rId3"/>
    <sheet name="MARZO" sheetId="4" state="hidden" r:id="rId4"/>
    <sheet name="ABRIL" sheetId="5" state="hidden" r:id="rId5"/>
    <sheet name="MAYO" sheetId="6" state="hidden" r:id="rId6"/>
    <sheet name="JUNIO" sheetId="7" state="hidden" r:id="rId7"/>
    <sheet name="JULIO" sheetId="8" state="hidden" r:id="rId8"/>
    <sheet name="AGOSTO" sheetId="9" state="hidden" r:id="rId9"/>
    <sheet name="SEPTIEMBRE" sheetId="10" state="hidden" r:id="rId10"/>
    <sheet name="OCTUBRE" sheetId="11" state="hidden" r:id="rId11"/>
    <sheet name="NOVIEMBRE" sheetId="12" state="hidden" r:id="rId12"/>
    <sheet name="DICIEMBRE" sheetId="13" state="hidden" r:id="rId13"/>
    <sheet name="ENERO-14" sheetId="14" state="hidden" r:id="rId14"/>
    <sheet name="FEBRERO-14" sheetId="15" state="hidden" r:id="rId15"/>
    <sheet name="ABRIL-14" sheetId="16" state="hidden" r:id="rId16"/>
    <sheet name="MAYO-14" sheetId="17" state="hidden" r:id="rId17"/>
    <sheet name="JUNIO-14" sheetId="18" r:id="rId18"/>
  </sheets>
  <calcPr calcId="152511"/>
</workbook>
</file>

<file path=xl/calcChain.xml><?xml version="1.0" encoding="utf-8"?>
<calcChain xmlns="http://schemas.openxmlformats.org/spreadsheetml/2006/main">
  <c r="G25" i="18" l="1"/>
  <c r="G14" i="18"/>
  <c r="G20" i="18" s="1"/>
  <c r="G25" i="17" l="1"/>
  <c r="G14" i="17" l="1"/>
  <c r="G20" i="17"/>
  <c r="G12" i="16" l="1"/>
  <c r="G18" i="16" s="1"/>
  <c r="G23" i="16"/>
  <c r="G25" i="15" l="1"/>
  <c r="G14" i="15"/>
  <c r="G20" i="15" s="1"/>
  <c r="G25" i="14" l="1"/>
  <c r="G14" i="14" l="1"/>
  <c r="G20" i="14" s="1"/>
  <c r="G13" i="13" l="1"/>
  <c r="G24" i="13" l="1"/>
  <c r="G19" i="13"/>
  <c r="G21" i="12" l="1"/>
  <c r="G16" i="12" l="1"/>
  <c r="G21" i="11" l="1"/>
  <c r="G16" i="11"/>
  <c r="G21" i="8" l="1"/>
  <c r="G16" i="8"/>
  <c r="G21" i="9"/>
  <c r="G16" i="9"/>
  <c r="G21" i="10" l="1"/>
  <c r="G16" i="10"/>
  <c r="G21" i="7" l="1"/>
  <c r="G16" i="7" l="1"/>
  <c r="G16" i="5"/>
  <c r="G16" i="6"/>
  <c r="G26" i="6"/>
  <c r="G21" i="6"/>
  <c r="G21" i="5"/>
  <c r="G26" i="5"/>
  <c r="G26" i="4"/>
  <c r="G26" i="3"/>
  <c r="H21" i="2"/>
  <c r="G21" i="4"/>
  <c r="G16" i="4"/>
  <c r="G16" i="3"/>
  <c r="G21" i="3"/>
  <c r="H26" i="2"/>
  <c r="H16" i="2" l="1"/>
  <c r="H19" i="1"/>
  <c r="H24" i="1"/>
  <c r="H14" i="1"/>
</calcChain>
</file>

<file path=xl/sharedStrings.xml><?xml version="1.0" encoding="utf-8"?>
<sst xmlns="http://schemas.openxmlformats.org/spreadsheetml/2006/main" count="530" uniqueCount="74">
  <si>
    <t>INFORME FINANCIERO</t>
  </si>
  <si>
    <t>ACTIVOS FIJOS :</t>
  </si>
  <si>
    <t>MOBILIARIOS Y EQUIPO DE OFICINA</t>
  </si>
  <si>
    <t>EQUIPO DE TRANSPORTE</t>
  </si>
  <si>
    <t>TOTAL DE ACTIVOS</t>
  </si>
  <si>
    <t>ACTIVOS  CORRIENTES :</t>
  </si>
  <si>
    <t xml:space="preserve"> FONDO REPONIBLE </t>
  </si>
  <si>
    <t>PASIVOS :</t>
  </si>
  <si>
    <t>RETENCIONES POR PAGAR</t>
  </si>
  <si>
    <t>PRESUPUESTO EJECUTADO</t>
  </si>
  <si>
    <t>PRESUPUESTO DISPONIBLE</t>
  </si>
  <si>
    <t>MODIFICACION PRES. P/DISMINUCION</t>
  </si>
  <si>
    <t>PREVENTIVO</t>
  </si>
  <si>
    <t>PRESUPUESTO VIGENTE</t>
  </si>
  <si>
    <t>PREPARADO POR:</t>
  </si>
  <si>
    <t>Licda. BELKYS  DEOLEO</t>
  </si>
  <si>
    <t>APORTES DEL GOBIERNO  PRESUPUESTARIO (AÑO 2012):</t>
  </si>
  <si>
    <t>Contadora General</t>
  </si>
  <si>
    <t>AL 31/10/2012</t>
  </si>
  <si>
    <t>VALOR EN RD$</t>
  </si>
  <si>
    <t>Licda. BELKYS  DE OLEO</t>
  </si>
  <si>
    <t>Licda. Lucrecia Ramírez</t>
  </si>
  <si>
    <t>Encargada Divición Financiera</t>
  </si>
  <si>
    <t>APROBADO POR:</t>
  </si>
  <si>
    <t>DIRECCION GENERAL DE CONTRATACIONES PUBLICAS</t>
  </si>
  <si>
    <t>MOBILIARIOS Y EQUIPOS DE OFICINA</t>
  </si>
  <si>
    <t>EQUIPOS DE TRANSPORTE</t>
  </si>
  <si>
    <t>MODIFICACION PRESUPUESTO. POR AUMENTO</t>
  </si>
  <si>
    <t xml:space="preserve">NOTA: </t>
  </si>
  <si>
    <t xml:space="preserve"> </t>
  </si>
  <si>
    <t xml:space="preserve">    2- Los anexos son parte integral de este estado</t>
  </si>
  <si>
    <t>AL 31/01/2013</t>
  </si>
  <si>
    <t>APORTES DEL GOBIERNO  PRESUPUESTARIO (AÑO 2013):</t>
  </si>
  <si>
    <t xml:space="preserve">    Anexo </t>
  </si>
  <si>
    <t xml:space="preserve">           Anexo   Ejecucion  Presupuestaria</t>
  </si>
  <si>
    <t>AL 28/02/2013</t>
  </si>
  <si>
    <t>Dirección General de Contrataciones Públicas</t>
  </si>
  <si>
    <t>Ministerio de Hacienda</t>
  </si>
  <si>
    <t>MODIFICACION PRESUPUESTO</t>
  </si>
  <si>
    <t>AL 31/03/2013</t>
  </si>
  <si>
    <t>AL 30/04/2013</t>
  </si>
  <si>
    <t>Encargada División Financiera</t>
  </si>
  <si>
    <t>AL 31/05/2013</t>
  </si>
  <si>
    <t>AL 30/06/2013</t>
  </si>
  <si>
    <t xml:space="preserve">MODIFICACION PRESUPUESTO </t>
  </si>
  <si>
    <t xml:space="preserve">   Anexo 2</t>
  </si>
  <si>
    <t xml:space="preserve">           Anexo   Ejecucion  Presupuestaria.</t>
  </si>
  <si>
    <t xml:space="preserve">  Anexo 1</t>
  </si>
  <si>
    <t xml:space="preserve">    1-La modificacion no ha sido reflejada </t>
  </si>
  <si>
    <t xml:space="preserve">         en el presupuesto vigente.</t>
  </si>
  <si>
    <t>Cuentas x pagar a suplidores</t>
  </si>
  <si>
    <t xml:space="preserve">   Anexo </t>
  </si>
  <si>
    <t xml:space="preserve">     Los anexos son parte integral de este estado</t>
  </si>
  <si>
    <t xml:space="preserve">      Anexo   Ejecucion  Presupuestaria.</t>
  </si>
  <si>
    <t xml:space="preserve">    Los anexos son parte integral de este estado</t>
  </si>
  <si>
    <t xml:space="preserve">    Anexo   Ejecucion  Presupuestaria.</t>
  </si>
  <si>
    <t xml:space="preserve">         Anexo   Ejecucion  Presupuestaria.</t>
  </si>
  <si>
    <t>CUENTAS X PAGAR A SUPLIDORES</t>
  </si>
  <si>
    <t>AL 30/09/2013</t>
  </si>
  <si>
    <t>AL 31/10/2013</t>
  </si>
  <si>
    <t>AL 30/11/2013</t>
  </si>
  <si>
    <t>MODIFICACION PRESUPUESTO  ( + ) INFORMATIVO</t>
  </si>
  <si>
    <t>AL 31/12/2013</t>
  </si>
  <si>
    <t>CHEQUES EN TRANSITO</t>
  </si>
  <si>
    <t>TOTAL ACTIVOS  CORRIENTES</t>
  </si>
  <si>
    <t>TOTAL DE ACTIVOS FIJOS</t>
  </si>
  <si>
    <t>AL 31/01/2014</t>
  </si>
  <si>
    <t>MENOS:</t>
  </si>
  <si>
    <t>AL 28/02/2014</t>
  </si>
  <si>
    <t>APORTES DEL GOBIERNO  PRESUPUESTARIO (AÑO 2014):</t>
  </si>
  <si>
    <t>AL 30/04/2014</t>
  </si>
  <si>
    <t>AL 31/05/2014</t>
  </si>
  <si>
    <t>MODIFICACION PRESUPUESTO  ( - ) INFORMATIVO</t>
  </si>
  <si>
    <t>AL 30/06/2014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</si>
</sst>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[Red]#,##0.00"/>
  </numFmts>
  <fonts count="1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entury Gothic"/>
      <family val="2"/>
    </font>
    <font>
      <sz val="24"/>
      <color theme="1"/>
      <name val="Vivaldi"/>
      <family val="4"/>
    </font>
    <font>
      <b/>
      <sz val="12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4" fontId="0" fillId="0" borderId="0" xfId="0" applyNumberFormat="1"/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/>
    <xf numFmtId="4" fontId="2" fillId="0" borderId="0" xfId="0" applyNumberFormat="1" applyFont="1"/>
    <xf numFmtId="4" fontId="1" fillId="0" borderId="0" xfId="0" applyNumberFormat="1" applyFont="1"/>
    <xf numFmtId="164" fontId="0" fillId="0" borderId="0" xfId="0" applyNumberFormat="1"/>
    <xf numFmtId="4" fontId="2" fillId="0" borderId="2" xfId="0" applyNumberFormat="1" applyFont="1" applyBorder="1"/>
    <xf numFmtId="4" fontId="4" fillId="0" borderId="1" xfId="0" applyNumberFormat="1" applyFont="1" applyBorder="1"/>
    <xf numFmtId="4" fontId="0" fillId="0" borderId="3" xfId="0" applyNumberFormat="1" applyBorder="1"/>
    <xf numFmtId="0" fontId="0" fillId="0" borderId="0" xfId="0" applyBorder="1"/>
    <xf numFmtId="0" fontId="0" fillId="0" borderId="0" xfId="0" applyAlignment="1">
      <alignment horizontal="center"/>
    </xf>
    <xf numFmtId="0" fontId="5" fillId="0" borderId="0" xfId="0" applyFont="1"/>
    <xf numFmtId="4" fontId="2" fillId="0" borderId="3" xfId="0" applyNumberFormat="1" applyFont="1" applyBorder="1"/>
    <xf numFmtId="4" fontId="2" fillId="0" borderId="4" xfId="0" applyNumberFormat="1" applyFont="1" applyBorder="1"/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0" xfId="0" applyFill="1" applyBorder="1"/>
    <xf numFmtId="0" fontId="8" fillId="2" borderId="0" xfId="0" applyFont="1" applyFill="1" applyBorder="1" applyAlignment="1">
      <alignment horizontal="center"/>
    </xf>
    <xf numFmtId="0" fontId="0" fillId="2" borderId="9" xfId="0" applyFill="1" applyBorder="1"/>
    <xf numFmtId="0" fontId="0" fillId="0" borderId="8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9" xfId="0" applyBorder="1" applyAlignment="1">
      <alignment horizontal="center"/>
    </xf>
    <xf numFmtId="0" fontId="2" fillId="0" borderId="8" xfId="0" applyFont="1" applyBorder="1"/>
    <xf numFmtId="0" fontId="2" fillId="0" borderId="0" xfId="0" applyFont="1" applyBorder="1"/>
    <xf numFmtId="4" fontId="0" fillId="0" borderId="9" xfId="0" applyNumberFormat="1" applyBorder="1"/>
    <xf numFmtId="0" fontId="0" fillId="0" borderId="8" xfId="0" applyBorder="1"/>
    <xf numFmtId="4" fontId="2" fillId="0" borderId="10" xfId="0" applyNumberFormat="1" applyFont="1" applyBorder="1"/>
    <xf numFmtId="0" fontId="0" fillId="0" borderId="9" xfId="0" applyBorder="1"/>
    <xf numFmtId="164" fontId="0" fillId="0" borderId="9" xfId="0" applyNumberFormat="1" applyBorder="1"/>
    <xf numFmtId="4" fontId="2" fillId="0" borderId="11" xfId="0" applyNumberFormat="1" applyFont="1" applyBorder="1"/>
    <xf numFmtId="4" fontId="0" fillId="0" borderId="10" xfId="0" applyNumberFormat="1" applyBorder="1"/>
    <xf numFmtId="4" fontId="1" fillId="0" borderId="9" xfId="0" applyNumberFormat="1" applyFont="1" applyBorder="1"/>
    <xf numFmtId="4" fontId="4" fillId="0" borderId="12" xfId="0" applyNumberFormat="1" applyFont="1" applyBorder="1"/>
    <xf numFmtId="4" fontId="2" fillId="0" borderId="13" xfId="0" applyNumberFormat="1" applyFont="1" applyBorder="1"/>
    <xf numFmtId="0" fontId="5" fillId="0" borderId="8" xfId="0" applyFont="1" applyBorder="1"/>
    <xf numFmtId="0" fontId="5" fillId="0" borderId="0" xfId="0" applyFont="1" applyBorder="1"/>
    <xf numFmtId="0" fontId="2" fillId="0" borderId="9" xfId="0" applyFont="1" applyBorder="1"/>
    <xf numFmtId="0" fontId="0" fillId="0" borderId="14" xfId="0" applyBorder="1"/>
    <xf numFmtId="0" fontId="0" fillId="0" borderId="1" xfId="0" applyBorder="1"/>
    <xf numFmtId="0" fontId="0" fillId="0" borderId="12" xfId="0" applyBorder="1"/>
    <xf numFmtId="0" fontId="9" fillId="0" borderId="0" xfId="0" applyFont="1" applyBorder="1"/>
    <xf numFmtId="4" fontId="10" fillId="0" borderId="7" xfId="0" applyNumberFormat="1" applyFont="1" applyBorder="1"/>
    <xf numFmtId="4" fontId="0" fillId="0" borderId="9" xfId="0" applyNumberFormat="1" applyFont="1" applyBorder="1"/>
    <xf numFmtId="0" fontId="1" fillId="0" borderId="8" xfId="0" applyFont="1" applyBorder="1"/>
    <xf numFmtId="0" fontId="11" fillId="0" borderId="8" xfId="0" applyFont="1" applyBorder="1"/>
    <xf numFmtId="4" fontId="1" fillId="0" borderId="12" xfId="0" applyNumberFormat="1" applyFont="1" applyBorder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2" borderId="8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7" fillId="2" borderId="9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28576</xdr:rowOff>
    </xdr:from>
    <xdr:to>
      <xdr:col>2</xdr:col>
      <xdr:colOff>495300</xdr:colOff>
      <xdr:row>2</xdr:row>
      <xdr:rowOff>9526</xdr:rowOff>
    </xdr:to>
    <xdr:pic>
      <xdr:nvPicPr>
        <xdr:cNvPr id="2" name="1 Imagen" descr="C:\Users\bdeoleo\AppData\Local\Microsoft\Windows\Temporary Internet Files\Content.Word\LOGO dgcp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" y="28576"/>
          <a:ext cx="1257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1066800</xdr:colOff>
      <xdr:row>3</xdr:row>
      <xdr:rowOff>19050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819150" cy="76438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38100</xdr:rowOff>
    </xdr:from>
    <xdr:to>
      <xdr:col>7</xdr:col>
      <xdr:colOff>28575</xdr:colOff>
      <xdr:row>2</xdr:row>
      <xdr:rowOff>85725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0"/>
          <a:ext cx="819150" cy="6381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38100</xdr:rowOff>
    </xdr:from>
    <xdr:to>
      <xdr:col>6</xdr:col>
      <xdr:colOff>1066800</xdr:colOff>
      <xdr:row>2</xdr:row>
      <xdr:rowOff>57150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0"/>
          <a:ext cx="819150" cy="6096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38100</xdr:rowOff>
    </xdr:from>
    <xdr:to>
      <xdr:col>6</xdr:col>
      <xdr:colOff>1066800</xdr:colOff>
      <xdr:row>2</xdr:row>
      <xdr:rowOff>66675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0"/>
          <a:ext cx="819150" cy="6191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38100</xdr:rowOff>
    </xdr:from>
    <xdr:to>
      <xdr:col>6</xdr:col>
      <xdr:colOff>1066800</xdr:colOff>
      <xdr:row>2</xdr:row>
      <xdr:rowOff>85725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0"/>
          <a:ext cx="819150" cy="6381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38100</xdr:rowOff>
    </xdr:from>
    <xdr:to>
      <xdr:col>6</xdr:col>
      <xdr:colOff>1352550</xdr:colOff>
      <xdr:row>2</xdr:row>
      <xdr:rowOff>76200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0"/>
          <a:ext cx="1104900" cy="6286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38101</xdr:rowOff>
    </xdr:from>
    <xdr:to>
      <xdr:col>6</xdr:col>
      <xdr:colOff>1123950</xdr:colOff>
      <xdr:row>2</xdr:row>
      <xdr:rowOff>38101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1"/>
          <a:ext cx="876300" cy="5905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38101</xdr:rowOff>
    </xdr:from>
    <xdr:to>
      <xdr:col>6</xdr:col>
      <xdr:colOff>1123950</xdr:colOff>
      <xdr:row>2</xdr:row>
      <xdr:rowOff>57150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1"/>
          <a:ext cx="876300" cy="6095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726278</xdr:colOff>
      <xdr:row>0</xdr:row>
      <xdr:rowOff>102395</xdr:rowOff>
    </xdr:from>
    <xdr:to>
      <xdr:col>6</xdr:col>
      <xdr:colOff>1540664</xdr:colOff>
      <xdr:row>3</xdr:row>
      <xdr:rowOff>59531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62747" y="102395"/>
          <a:ext cx="814386" cy="814386"/>
        </a:xfrm>
        <a:prstGeom prst="rect">
          <a:avLst/>
        </a:prstGeom>
      </xdr:spPr>
    </xdr:pic>
    <xdr:clientData/>
  </xdr:twoCellAnchor>
  <xdr:twoCellAnchor editAs="oneCell">
    <xdr:from>
      <xdr:col>0</xdr:col>
      <xdr:colOff>11907</xdr:colOff>
      <xdr:row>0</xdr:row>
      <xdr:rowOff>0</xdr:rowOff>
    </xdr:from>
    <xdr:to>
      <xdr:col>2</xdr:col>
      <xdr:colOff>297220</xdr:colOff>
      <xdr:row>1</xdr:row>
      <xdr:rowOff>345280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07" y="0"/>
          <a:ext cx="1928376" cy="53578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552450</xdr:colOff>
      <xdr:row>0</xdr:row>
      <xdr:rowOff>102395</xdr:rowOff>
    </xdr:from>
    <xdr:to>
      <xdr:col>6</xdr:col>
      <xdr:colOff>1333500</xdr:colOff>
      <xdr:row>2</xdr:row>
      <xdr:rowOff>40481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72000" y="102395"/>
          <a:ext cx="781050" cy="528636"/>
        </a:xfrm>
        <a:prstGeom prst="rect">
          <a:avLst/>
        </a:prstGeom>
      </xdr:spPr>
    </xdr:pic>
    <xdr:clientData/>
  </xdr:twoCellAnchor>
  <xdr:twoCellAnchor editAs="oneCell">
    <xdr:from>
      <xdr:col>0</xdr:col>
      <xdr:colOff>11907</xdr:colOff>
      <xdr:row>0</xdr:row>
      <xdr:rowOff>0</xdr:rowOff>
    </xdr:from>
    <xdr:to>
      <xdr:col>2</xdr:col>
      <xdr:colOff>297220</xdr:colOff>
      <xdr:row>1</xdr:row>
      <xdr:rowOff>192880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07" y="0"/>
          <a:ext cx="1923613" cy="53578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933450</xdr:colOff>
      <xdr:row>1</xdr:row>
      <xdr:rowOff>361949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685800" cy="45005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276224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46672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933450</xdr:colOff>
      <xdr:row>1</xdr:row>
      <xdr:rowOff>323850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685800" cy="41195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46672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762000</xdr:colOff>
      <xdr:row>1</xdr:row>
      <xdr:rowOff>190500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685800" cy="41195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762000</xdr:colOff>
      <xdr:row>2</xdr:row>
      <xdr:rowOff>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514350" cy="27860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762000</xdr:colOff>
      <xdr:row>2</xdr:row>
      <xdr:rowOff>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514350" cy="27860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762000</xdr:colOff>
      <xdr:row>2</xdr:row>
      <xdr:rowOff>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514350" cy="27860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30"/>
  <sheetViews>
    <sheetView workbookViewId="0">
      <selection activeCell="B38" sqref="B38"/>
    </sheetView>
  </sheetViews>
  <sheetFormatPr baseColWidth="10" defaultColWidth="11.42578125" defaultRowHeight="15" x14ac:dyDescent="0.25"/>
  <cols>
    <col min="1" max="1" width="6.140625" customWidth="1"/>
    <col min="8" max="8" width="15.28515625" bestFit="1" customWidth="1"/>
  </cols>
  <sheetData>
    <row r="3" spans="2:8" ht="18.75" x14ac:dyDescent="0.3">
      <c r="B3" s="2"/>
      <c r="C3" s="3"/>
      <c r="D3" s="3"/>
    </row>
    <row r="4" spans="2:8" ht="18.75" x14ac:dyDescent="0.3">
      <c r="B4" s="50" t="s">
        <v>0</v>
      </c>
      <c r="C4" s="50"/>
      <c r="D4" s="50"/>
      <c r="E4" s="50"/>
      <c r="F4" s="50"/>
      <c r="G4" s="50"/>
      <c r="H4" s="50"/>
    </row>
    <row r="5" spans="2:8" x14ac:dyDescent="0.25">
      <c r="B5" s="51" t="s">
        <v>18</v>
      </c>
      <c r="C5" s="51"/>
      <c r="D5" s="51"/>
      <c r="E5" s="51"/>
      <c r="F5" s="51"/>
      <c r="G5" s="51"/>
      <c r="H5" s="51"/>
    </row>
    <row r="7" spans="2:8" x14ac:dyDescent="0.25">
      <c r="B7" s="4" t="s">
        <v>5</v>
      </c>
      <c r="C7" s="4"/>
      <c r="H7" s="1"/>
    </row>
    <row r="8" spans="2:8" x14ac:dyDescent="0.25">
      <c r="B8" t="s">
        <v>6</v>
      </c>
      <c r="H8" s="1">
        <v>21013.22</v>
      </c>
    </row>
    <row r="9" spans="2:8" x14ac:dyDescent="0.25">
      <c r="H9" s="1"/>
    </row>
    <row r="10" spans="2:8" x14ac:dyDescent="0.25">
      <c r="B10" s="4" t="s">
        <v>1</v>
      </c>
      <c r="C10" s="4"/>
    </row>
    <row r="11" spans="2:8" x14ac:dyDescent="0.25">
      <c r="B11" t="s">
        <v>2</v>
      </c>
      <c r="H11" s="1">
        <v>15311425.800000001</v>
      </c>
    </row>
    <row r="12" spans="2:8" x14ac:dyDescent="0.25">
      <c r="B12" t="s">
        <v>3</v>
      </c>
      <c r="H12" s="7">
        <v>3424540</v>
      </c>
    </row>
    <row r="13" spans="2:8" x14ac:dyDescent="0.25">
      <c r="H13" s="1"/>
    </row>
    <row r="14" spans="2:8" x14ac:dyDescent="0.25">
      <c r="B14" s="4" t="s">
        <v>4</v>
      </c>
      <c r="C14" s="4"/>
      <c r="H14" s="5">
        <f>SUM(H8:H13)</f>
        <v>18756979.020000003</v>
      </c>
    </row>
    <row r="15" spans="2:8" x14ac:dyDescent="0.25">
      <c r="H15" s="1"/>
    </row>
    <row r="16" spans="2:8" x14ac:dyDescent="0.25">
      <c r="B16" s="4" t="s">
        <v>7</v>
      </c>
    </row>
    <row r="17" spans="2:8" x14ac:dyDescent="0.25">
      <c r="B17" t="s">
        <v>8</v>
      </c>
      <c r="H17" s="1">
        <v>0</v>
      </c>
    </row>
    <row r="19" spans="2:8" x14ac:dyDescent="0.25">
      <c r="B19" s="4" t="s">
        <v>16</v>
      </c>
      <c r="C19" s="4"/>
      <c r="D19" s="4"/>
      <c r="E19" s="4"/>
      <c r="H19" s="1">
        <f>H21+H22+H25</f>
        <v>79269820</v>
      </c>
    </row>
    <row r="20" spans="2:8" x14ac:dyDescent="0.25">
      <c r="B20" s="4"/>
      <c r="C20" s="4"/>
      <c r="D20" s="4"/>
      <c r="E20" s="4"/>
      <c r="H20" s="1"/>
    </row>
    <row r="21" spans="2:8" x14ac:dyDescent="0.25">
      <c r="B21" t="s">
        <v>9</v>
      </c>
      <c r="H21" s="6">
        <v>55389667.5</v>
      </c>
    </row>
    <row r="22" spans="2:8" x14ac:dyDescent="0.25">
      <c r="B22" t="s">
        <v>10</v>
      </c>
      <c r="H22" s="1">
        <v>21713058.859999999</v>
      </c>
    </row>
    <row r="23" spans="2:8" x14ac:dyDescent="0.25">
      <c r="B23" t="s">
        <v>11</v>
      </c>
      <c r="H23" s="6">
        <v>1551831</v>
      </c>
    </row>
    <row r="24" spans="2:8" x14ac:dyDescent="0.25">
      <c r="B24" t="s">
        <v>13</v>
      </c>
      <c r="H24" s="5">
        <f>H21+H22-H23</f>
        <v>75550895.359999999</v>
      </c>
    </row>
    <row r="25" spans="2:8" x14ac:dyDescent="0.25">
      <c r="B25" t="s">
        <v>12</v>
      </c>
      <c r="H25" s="1">
        <v>2167093.64</v>
      </c>
    </row>
    <row r="28" spans="2:8" x14ac:dyDescent="0.25">
      <c r="D28" t="s">
        <v>14</v>
      </c>
    </row>
    <row r="29" spans="2:8" x14ac:dyDescent="0.25">
      <c r="D29" s="4" t="s">
        <v>15</v>
      </c>
      <c r="E29" s="4"/>
    </row>
    <row r="30" spans="2:8" x14ac:dyDescent="0.25">
      <c r="D30" t="s">
        <v>17</v>
      </c>
    </row>
  </sheetData>
  <mergeCells count="2">
    <mergeCell ref="B4:H4"/>
    <mergeCell ref="B5:H5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A4" workbookViewId="0">
      <selection activeCell="J12" sqref="J12"/>
    </sheetView>
  </sheetViews>
  <sheetFormatPr baseColWidth="10" defaultRowHeight="15" x14ac:dyDescent="0.25"/>
  <cols>
    <col min="7" max="7" width="16.57031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3" t="s">
        <v>36</v>
      </c>
      <c r="B3" s="54"/>
      <c r="C3" s="54"/>
      <c r="D3" s="54"/>
      <c r="E3" s="54"/>
      <c r="F3" s="54"/>
      <c r="G3" s="55"/>
    </row>
    <row r="4" spans="1:7" ht="18.75" x14ac:dyDescent="0.3">
      <c r="A4" s="56" t="s">
        <v>0</v>
      </c>
      <c r="B4" s="57"/>
      <c r="C4" s="57"/>
      <c r="D4" s="57"/>
      <c r="E4" s="57"/>
      <c r="F4" s="57"/>
      <c r="G4" s="58"/>
    </row>
    <row r="5" spans="1:7" x14ac:dyDescent="0.25">
      <c r="A5" s="59" t="s">
        <v>58</v>
      </c>
      <c r="B5" s="60"/>
      <c r="C5" s="60"/>
      <c r="D5" s="60"/>
      <c r="E5" s="60"/>
      <c r="F5" s="60"/>
      <c r="G5" s="61"/>
    </row>
    <row r="6" spans="1:7" x14ac:dyDescent="0.25">
      <c r="A6" s="59" t="s">
        <v>19</v>
      </c>
      <c r="B6" s="60"/>
      <c r="C6" s="60"/>
      <c r="D6" s="60"/>
      <c r="E6" s="60"/>
      <c r="F6" s="60"/>
      <c r="G6" s="61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ht="15.75" thickBot="1" x14ac:dyDescent="0.3">
      <c r="A10" s="29" t="s">
        <v>6</v>
      </c>
      <c r="B10" s="11"/>
      <c r="C10" s="11"/>
      <c r="D10" s="11"/>
      <c r="E10" s="11"/>
      <c r="F10" s="11"/>
      <c r="G10" s="30">
        <v>437.59</v>
      </c>
    </row>
    <row r="11" spans="1:7" ht="15.75" thickTop="1" x14ac:dyDescent="0.25">
      <c r="A11" s="29"/>
      <c r="B11" s="11"/>
      <c r="C11" s="11"/>
      <c r="D11" s="11"/>
      <c r="E11" s="11"/>
      <c r="F11" s="11"/>
      <c r="G11" s="28"/>
    </row>
    <row r="12" spans="1:7" x14ac:dyDescent="0.25">
      <c r="A12" s="26" t="s">
        <v>1</v>
      </c>
      <c r="B12" s="27"/>
      <c r="C12" s="11"/>
      <c r="D12" s="11"/>
      <c r="E12" s="11"/>
      <c r="F12" s="11"/>
      <c r="G12" s="28"/>
    </row>
    <row r="13" spans="1:7" x14ac:dyDescent="0.25">
      <c r="A13" s="29" t="s">
        <v>25</v>
      </c>
      <c r="B13" s="11"/>
      <c r="C13" s="11"/>
      <c r="D13" s="11"/>
      <c r="E13" s="11"/>
      <c r="F13" s="11"/>
      <c r="G13" s="28">
        <v>17661010.710000001</v>
      </c>
    </row>
    <row r="14" spans="1:7" x14ac:dyDescent="0.25">
      <c r="A14" s="29" t="s">
        <v>26</v>
      </c>
      <c r="B14" s="11"/>
      <c r="C14" s="11"/>
      <c r="D14" s="11"/>
      <c r="E14" s="11"/>
      <c r="F14" s="11"/>
      <c r="G14" s="28">
        <v>3424540</v>
      </c>
    </row>
    <row r="15" spans="1:7" x14ac:dyDescent="0.25">
      <c r="A15" s="29"/>
      <c r="B15" s="11"/>
      <c r="C15" s="11"/>
      <c r="D15" s="11"/>
      <c r="E15" s="11"/>
      <c r="F15" s="11"/>
      <c r="G15" s="28"/>
    </row>
    <row r="16" spans="1:7" ht="15.75" thickBot="1" x14ac:dyDescent="0.3">
      <c r="A16" s="26" t="s">
        <v>4</v>
      </c>
      <c r="B16" s="27"/>
      <c r="C16" s="11"/>
      <c r="D16" s="11"/>
      <c r="E16" s="11"/>
      <c r="F16" s="11"/>
      <c r="G16" s="33">
        <f>SUM(G10:G15)</f>
        <v>21085988.300000001</v>
      </c>
    </row>
    <row r="17" spans="1:7" ht="15.75" thickTop="1" x14ac:dyDescent="0.25">
      <c r="A17" s="29"/>
      <c r="B17" s="11"/>
      <c r="C17" s="11"/>
      <c r="D17" s="11"/>
      <c r="E17" s="11"/>
      <c r="F17" s="11"/>
      <c r="G17" s="28"/>
    </row>
    <row r="18" spans="1:7" x14ac:dyDescent="0.25">
      <c r="A18" s="26" t="s">
        <v>7</v>
      </c>
      <c r="B18" s="11"/>
      <c r="C18" s="11"/>
      <c r="D18" s="11"/>
      <c r="E18" s="11"/>
      <c r="F18" s="11"/>
      <c r="G18" s="28"/>
    </row>
    <row r="19" spans="1:7" ht="15.75" thickBot="1" x14ac:dyDescent="0.3">
      <c r="A19" s="29" t="s">
        <v>57</v>
      </c>
      <c r="B19" s="11"/>
      <c r="C19" s="11"/>
      <c r="D19" s="11"/>
      <c r="E19" s="11"/>
      <c r="F19" s="11"/>
      <c r="G19" s="34">
        <v>21634931.859999999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32</v>
      </c>
      <c r="B21" s="27"/>
      <c r="C21" s="27"/>
      <c r="D21" s="27"/>
      <c r="E21" s="11"/>
      <c r="F21" s="11" t="s">
        <v>51</v>
      </c>
      <c r="G21" s="30">
        <f>G23+G24-G25+G27</f>
        <v>152919748</v>
      </c>
    </row>
    <row r="22" spans="1:7" ht="15.75" thickTop="1" x14ac:dyDescent="0.25">
      <c r="A22" s="26"/>
      <c r="B22" s="27"/>
      <c r="C22" s="27"/>
      <c r="D22" s="27"/>
      <c r="E22" s="11"/>
      <c r="F22" s="11"/>
      <c r="G22" s="28"/>
    </row>
    <row r="23" spans="1:7" x14ac:dyDescent="0.25">
      <c r="A23" s="29" t="s">
        <v>9</v>
      </c>
      <c r="B23" s="11"/>
      <c r="C23" s="11"/>
      <c r="D23" s="11"/>
      <c r="E23" s="11"/>
      <c r="F23" s="11"/>
      <c r="G23" s="35">
        <v>92058183.430000007</v>
      </c>
    </row>
    <row r="24" spans="1:7" x14ac:dyDescent="0.25">
      <c r="A24" s="29" t="s">
        <v>10</v>
      </c>
      <c r="B24" s="11"/>
      <c r="C24" s="11"/>
      <c r="D24" s="11"/>
      <c r="E24" s="11"/>
      <c r="F24" s="11"/>
      <c r="G24" s="28">
        <v>39226632.710000001</v>
      </c>
    </row>
    <row r="25" spans="1:7" x14ac:dyDescent="0.25">
      <c r="A25" s="29" t="s">
        <v>44</v>
      </c>
      <c r="B25" s="11"/>
      <c r="C25" s="11"/>
      <c r="D25" s="11"/>
      <c r="E25" s="11"/>
      <c r="F25" s="11"/>
      <c r="G25" s="36">
        <v>0</v>
      </c>
    </row>
    <row r="26" spans="1:7" ht="15.75" thickBot="1" x14ac:dyDescent="0.3">
      <c r="A26" s="29" t="s">
        <v>13</v>
      </c>
      <c r="B26" s="11"/>
      <c r="C26" s="11"/>
      <c r="D26" s="11"/>
      <c r="E26" s="11"/>
      <c r="F26" s="11"/>
      <c r="G26" s="33">
        <v>142615298</v>
      </c>
    </row>
    <row r="27" spans="1:7" ht="16.5" thickTop="1" thickBot="1" x14ac:dyDescent="0.3">
      <c r="A27" s="29" t="s">
        <v>12</v>
      </c>
      <c r="B27" s="11"/>
      <c r="C27" s="11"/>
      <c r="D27" s="11"/>
      <c r="E27" s="11"/>
      <c r="F27" s="11"/>
      <c r="G27" s="37">
        <v>21634931.859999999</v>
      </c>
    </row>
    <row r="28" spans="1:7" ht="15.75" thickTop="1" x14ac:dyDescent="0.25">
      <c r="A28" s="29"/>
      <c r="B28" s="11"/>
      <c r="C28" s="11"/>
      <c r="D28" s="11"/>
      <c r="E28" s="11"/>
      <c r="F28" s="11"/>
      <c r="G28" s="31"/>
    </row>
    <row r="29" spans="1:7" x14ac:dyDescent="0.25">
      <c r="A29" s="38" t="s">
        <v>28</v>
      </c>
      <c r="B29" s="39"/>
      <c r="C29" s="39"/>
      <c r="D29" s="39"/>
      <c r="E29" s="39"/>
      <c r="F29" s="27"/>
      <c r="G29" s="31"/>
    </row>
    <row r="30" spans="1:7" x14ac:dyDescent="0.25">
      <c r="A30" s="26" t="s">
        <v>30</v>
      </c>
      <c r="B30" s="27"/>
      <c r="C30" s="27"/>
      <c r="D30" s="27"/>
      <c r="E30" s="27"/>
      <c r="F30" s="27"/>
      <c r="G30" s="31"/>
    </row>
    <row r="31" spans="1:7" x14ac:dyDescent="0.25">
      <c r="A31" s="26" t="s">
        <v>56</v>
      </c>
      <c r="B31" s="27"/>
      <c r="C31" s="27"/>
      <c r="D31" s="27"/>
      <c r="E31" s="27"/>
      <c r="F31" s="27"/>
      <c r="G31" s="31"/>
    </row>
    <row r="32" spans="1:7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29" t="s">
        <v>14</v>
      </c>
      <c r="B33" s="11"/>
      <c r="C33" s="11"/>
      <c r="D33" s="11"/>
      <c r="E33" s="11"/>
      <c r="F33" s="11" t="s">
        <v>23</v>
      </c>
      <c r="G33" s="31"/>
    </row>
    <row r="34" spans="1:7" x14ac:dyDescent="0.25">
      <c r="A34" s="26" t="s">
        <v>20</v>
      </c>
      <c r="B34" s="27"/>
      <c r="C34" s="11"/>
      <c r="D34" s="11"/>
      <c r="E34" s="11"/>
      <c r="F34" s="27" t="s">
        <v>21</v>
      </c>
      <c r="G34" s="40"/>
    </row>
    <row r="35" spans="1:7" x14ac:dyDescent="0.25">
      <c r="A35" s="29" t="s">
        <v>17</v>
      </c>
      <c r="B35" s="11"/>
      <c r="C35" s="11"/>
      <c r="D35" s="11"/>
      <c r="E35" s="11"/>
      <c r="F35" s="11" t="s">
        <v>41</v>
      </c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/>
      <c r="B37" s="11"/>
      <c r="C37" s="11"/>
      <c r="D37" s="11"/>
      <c r="E37" s="11"/>
      <c r="F37" s="11"/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41"/>
      <c r="B39" s="42"/>
      <c r="C39" s="42"/>
      <c r="D39" s="42"/>
      <c r="E39" s="42"/>
      <c r="F39" s="42"/>
      <c r="G39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A7" workbookViewId="0">
      <selection activeCell="G26" sqref="G26"/>
    </sheetView>
  </sheetViews>
  <sheetFormatPr baseColWidth="10" defaultRowHeight="15" x14ac:dyDescent="0.25"/>
  <cols>
    <col min="7" max="7" width="17.285156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3" t="s">
        <v>36</v>
      </c>
      <c r="B3" s="54"/>
      <c r="C3" s="54"/>
      <c r="D3" s="54"/>
      <c r="E3" s="54"/>
      <c r="F3" s="54"/>
      <c r="G3" s="55"/>
    </row>
    <row r="4" spans="1:7" ht="18.75" x14ac:dyDescent="0.3">
      <c r="A4" s="56" t="s">
        <v>0</v>
      </c>
      <c r="B4" s="57"/>
      <c r="C4" s="57"/>
      <c r="D4" s="57"/>
      <c r="E4" s="57"/>
      <c r="F4" s="57"/>
      <c r="G4" s="58"/>
    </row>
    <row r="5" spans="1:7" x14ac:dyDescent="0.25">
      <c r="A5" s="59" t="s">
        <v>59</v>
      </c>
      <c r="B5" s="60"/>
      <c r="C5" s="60"/>
      <c r="D5" s="60"/>
      <c r="E5" s="60"/>
      <c r="F5" s="60"/>
      <c r="G5" s="61"/>
    </row>
    <row r="6" spans="1:7" x14ac:dyDescent="0.25">
      <c r="A6" s="59" t="s">
        <v>19</v>
      </c>
      <c r="B6" s="60"/>
      <c r="C6" s="60"/>
      <c r="D6" s="60"/>
      <c r="E6" s="60"/>
      <c r="F6" s="60"/>
      <c r="G6" s="61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ht="15.75" thickBot="1" x14ac:dyDescent="0.3">
      <c r="A10" s="29" t="s">
        <v>6</v>
      </c>
      <c r="B10" s="11"/>
      <c r="C10" s="11"/>
      <c r="D10" s="11"/>
      <c r="E10" s="11"/>
      <c r="F10" s="11"/>
      <c r="G10" s="30">
        <v>137.59</v>
      </c>
    </row>
    <row r="11" spans="1:7" ht="15.75" thickTop="1" x14ac:dyDescent="0.25">
      <c r="A11" s="29"/>
      <c r="B11" s="11"/>
      <c r="C11" s="11"/>
      <c r="D11" s="11"/>
      <c r="E11" s="11"/>
      <c r="F11" s="11"/>
      <c r="G11" s="28"/>
    </row>
    <row r="12" spans="1:7" x14ac:dyDescent="0.25">
      <c r="A12" s="26" t="s">
        <v>1</v>
      </c>
      <c r="B12" s="27"/>
      <c r="C12" s="11"/>
      <c r="D12" s="11"/>
      <c r="E12" s="11"/>
      <c r="F12" s="11"/>
      <c r="G12" s="28"/>
    </row>
    <row r="13" spans="1:7" x14ac:dyDescent="0.25">
      <c r="A13" s="29" t="s">
        <v>25</v>
      </c>
      <c r="B13" s="11"/>
      <c r="C13" s="11"/>
      <c r="D13" s="11"/>
      <c r="E13" s="11"/>
      <c r="F13" s="11"/>
      <c r="G13" s="28">
        <v>17712631.300000001</v>
      </c>
    </row>
    <row r="14" spans="1:7" x14ac:dyDescent="0.25">
      <c r="A14" s="29" t="s">
        <v>26</v>
      </c>
      <c r="B14" s="11"/>
      <c r="C14" s="11"/>
      <c r="D14" s="11"/>
      <c r="E14" s="11"/>
      <c r="F14" s="11"/>
      <c r="G14" s="28">
        <v>3424540</v>
      </c>
    </row>
    <row r="15" spans="1:7" x14ac:dyDescent="0.25">
      <c r="A15" s="29"/>
      <c r="B15" s="11"/>
      <c r="C15" s="11"/>
      <c r="D15" s="11"/>
      <c r="E15" s="11"/>
      <c r="F15" s="11"/>
      <c r="G15" s="28"/>
    </row>
    <row r="16" spans="1:7" ht="15.75" thickBot="1" x14ac:dyDescent="0.3">
      <c r="A16" s="26" t="s">
        <v>4</v>
      </c>
      <c r="B16" s="27"/>
      <c r="C16" s="11"/>
      <c r="D16" s="11"/>
      <c r="E16" s="11"/>
      <c r="F16" s="11"/>
      <c r="G16" s="33">
        <f>SUM(G10:G15)</f>
        <v>21137308.890000001</v>
      </c>
    </row>
    <row r="17" spans="1:7" ht="15.75" thickTop="1" x14ac:dyDescent="0.25">
      <c r="A17" s="29"/>
      <c r="B17" s="11"/>
      <c r="C17" s="11"/>
      <c r="D17" s="11"/>
      <c r="E17" s="11"/>
      <c r="F17" s="11"/>
      <c r="G17" s="28"/>
    </row>
    <row r="18" spans="1:7" ht="15.75" thickBot="1" x14ac:dyDescent="0.3">
      <c r="A18" s="26" t="s">
        <v>7</v>
      </c>
      <c r="B18" s="11"/>
      <c r="C18" s="11"/>
      <c r="D18" s="11"/>
      <c r="E18" s="11"/>
      <c r="F18" s="11"/>
      <c r="G18" s="28"/>
    </row>
    <row r="19" spans="1:7" ht="16.5" thickTop="1" thickBot="1" x14ac:dyDescent="0.3">
      <c r="A19" s="29" t="s">
        <v>57</v>
      </c>
      <c r="B19" s="11"/>
      <c r="C19" s="11"/>
      <c r="D19" s="11"/>
      <c r="E19" s="11"/>
      <c r="F19" s="11"/>
      <c r="G19" s="37">
        <v>2661042.6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32</v>
      </c>
      <c r="B21" s="27"/>
      <c r="C21" s="27"/>
      <c r="D21" s="27"/>
      <c r="E21" s="11"/>
      <c r="F21" s="11" t="s">
        <v>51</v>
      </c>
      <c r="G21" s="30">
        <f>G23+G24-G25+G27</f>
        <v>152919748</v>
      </c>
    </row>
    <row r="22" spans="1:7" ht="15.75" thickTop="1" x14ac:dyDescent="0.25">
      <c r="A22" s="26"/>
      <c r="B22" s="27"/>
      <c r="C22" s="27"/>
      <c r="D22" s="27"/>
      <c r="E22" s="11"/>
      <c r="F22" s="11"/>
      <c r="G22" s="28"/>
    </row>
    <row r="23" spans="1:7" x14ac:dyDescent="0.25">
      <c r="A23" s="29" t="s">
        <v>9</v>
      </c>
      <c r="B23" s="11"/>
      <c r="C23" s="11"/>
      <c r="D23" s="11"/>
      <c r="E23" s="11"/>
      <c r="F23" s="11"/>
      <c r="G23" s="35">
        <v>115232616.34</v>
      </c>
    </row>
    <row r="24" spans="1:7" x14ac:dyDescent="0.25">
      <c r="A24" s="29" t="s">
        <v>10</v>
      </c>
      <c r="B24" s="11"/>
      <c r="C24" s="11"/>
      <c r="D24" s="11"/>
      <c r="E24" s="11"/>
      <c r="F24" s="11"/>
      <c r="G24" s="28">
        <v>35026089.060000002</v>
      </c>
    </row>
    <row r="25" spans="1:7" x14ac:dyDescent="0.25">
      <c r="A25" s="29" t="s">
        <v>44</v>
      </c>
      <c r="B25" s="11"/>
      <c r="C25" s="11"/>
      <c r="D25" s="11"/>
      <c r="E25" s="11"/>
      <c r="F25" s="11"/>
      <c r="G25" s="36">
        <v>0</v>
      </c>
    </row>
    <row r="26" spans="1:7" ht="15.75" thickBot="1" x14ac:dyDescent="0.3">
      <c r="A26" s="29" t="s">
        <v>13</v>
      </c>
      <c r="B26" s="11"/>
      <c r="C26" s="11"/>
      <c r="D26" s="11"/>
      <c r="E26" s="11"/>
      <c r="F26" s="11"/>
      <c r="G26" s="33">
        <v>152919748</v>
      </c>
    </row>
    <row r="27" spans="1:7" ht="16.5" thickTop="1" thickBot="1" x14ac:dyDescent="0.3">
      <c r="A27" s="29" t="s">
        <v>12</v>
      </c>
      <c r="B27" s="11"/>
      <c r="C27" s="11"/>
      <c r="D27" s="11"/>
      <c r="E27" s="11"/>
      <c r="F27" s="11"/>
      <c r="G27" s="37">
        <v>2661042.6</v>
      </c>
    </row>
    <row r="28" spans="1:7" ht="15.75" thickTop="1" x14ac:dyDescent="0.25">
      <c r="A28" s="29"/>
      <c r="B28" s="11"/>
      <c r="C28" s="11"/>
      <c r="D28" s="11"/>
      <c r="E28" s="11"/>
      <c r="F28" s="11"/>
      <c r="G28" s="31"/>
    </row>
    <row r="29" spans="1:7" x14ac:dyDescent="0.25">
      <c r="A29" s="38" t="s">
        <v>28</v>
      </c>
      <c r="B29" s="39"/>
      <c r="C29" s="39"/>
      <c r="D29" s="39"/>
      <c r="E29" s="39"/>
      <c r="F29" s="27"/>
      <c r="G29" s="31"/>
    </row>
    <row r="30" spans="1:7" x14ac:dyDescent="0.25">
      <c r="A30" s="26" t="s">
        <v>30</v>
      </c>
      <c r="B30" s="27"/>
      <c r="C30" s="27"/>
      <c r="D30" s="27"/>
      <c r="E30" s="27"/>
      <c r="F30" s="27"/>
      <c r="G30" s="31"/>
    </row>
    <row r="31" spans="1:7" x14ac:dyDescent="0.25">
      <c r="A31" s="26" t="s">
        <v>56</v>
      </c>
      <c r="B31" s="27"/>
      <c r="C31" s="27"/>
      <c r="D31" s="27"/>
      <c r="E31" s="27"/>
      <c r="F31" s="27"/>
      <c r="G31" s="31"/>
    </row>
    <row r="32" spans="1:7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29" t="s">
        <v>14</v>
      </c>
      <c r="B33" s="11"/>
      <c r="C33" s="11"/>
      <c r="D33" s="11"/>
      <c r="E33" s="11"/>
      <c r="F33" s="11" t="s">
        <v>23</v>
      </c>
      <c r="G33" s="31"/>
    </row>
    <row r="34" spans="1:7" x14ac:dyDescent="0.25">
      <c r="A34" s="26" t="s">
        <v>20</v>
      </c>
      <c r="B34" s="27"/>
      <c r="C34" s="11"/>
      <c r="D34" s="11"/>
      <c r="E34" s="11"/>
      <c r="F34" s="27" t="s">
        <v>21</v>
      </c>
      <c r="G34" s="40"/>
    </row>
    <row r="35" spans="1:7" x14ac:dyDescent="0.25">
      <c r="A35" s="29" t="s">
        <v>17</v>
      </c>
      <c r="B35" s="11"/>
      <c r="C35" s="11"/>
      <c r="D35" s="11"/>
      <c r="E35" s="11"/>
      <c r="F35" s="11" t="s">
        <v>41</v>
      </c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/>
      <c r="B37" s="11"/>
      <c r="C37" s="11"/>
      <c r="D37" s="11"/>
      <c r="E37" s="11"/>
      <c r="F37" s="11"/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41"/>
      <c r="B39" s="42"/>
      <c r="C39" s="42"/>
      <c r="D39" s="42"/>
      <c r="E39" s="42"/>
      <c r="F39" s="42"/>
      <c r="G39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workbookViewId="0">
      <selection activeCell="G41" sqref="A1:G41"/>
    </sheetView>
  </sheetViews>
  <sheetFormatPr baseColWidth="10" defaultRowHeight="15" x14ac:dyDescent="0.25"/>
  <cols>
    <col min="7" max="7" width="15.57031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3" t="s">
        <v>36</v>
      </c>
      <c r="B3" s="54"/>
      <c r="C3" s="54"/>
      <c r="D3" s="54"/>
      <c r="E3" s="54"/>
      <c r="F3" s="54"/>
      <c r="G3" s="55"/>
    </row>
    <row r="4" spans="1:7" ht="18.75" x14ac:dyDescent="0.3">
      <c r="A4" s="56" t="s">
        <v>0</v>
      </c>
      <c r="B4" s="57"/>
      <c r="C4" s="57"/>
      <c r="D4" s="57"/>
      <c r="E4" s="57"/>
      <c r="F4" s="57"/>
      <c r="G4" s="58"/>
    </row>
    <row r="5" spans="1:7" x14ac:dyDescent="0.25">
      <c r="A5" s="59" t="s">
        <v>60</v>
      </c>
      <c r="B5" s="60"/>
      <c r="C5" s="60"/>
      <c r="D5" s="60"/>
      <c r="E5" s="60"/>
      <c r="F5" s="60"/>
      <c r="G5" s="61"/>
    </row>
    <row r="6" spans="1:7" x14ac:dyDescent="0.25">
      <c r="A6" s="59" t="s">
        <v>19</v>
      </c>
      <c r="B6" s="60"/>
      <c r="C6" s="60"/>
      <c r="D6" s="60"/>
      <c r="E6" s="60"/>
      <c r="F6" s="60"/>
      <c r="G6" s="61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ht="15.75" thickBot="1" x14ac:dyDescent="0.3">
      <c r="A10" s="29" t="s">
        <v>6</v>
      </c>
      <c r="B10" s="11"/>
      <c r="C10" s="11"/>
      <c r="D10" s="11"/>
      <c r="E10" s="11"/>
      <c r="F10" s="11"/>
      <c r="G10" s="30">
        <v>137.59</v>
      </c>
    </row>
    <row r="11" spans="1:7" ht="15.75" thickTop="1" x14ac:dyDescent="0.25">
      <c r="A11" s="29"/>
      <c r="B11" s="11"/>
      <c r="C11" s="11"/>
      <c r="D11" s="11"/>
      <c r="E11" s="11"/>
      <c r="F11" s="11"/>
      <c r="G11" s="28"/>
    </row>
    <row r="12" spans="1:7" x14ac:dyDescent="0.25">
      <c r="A12" s="26" t="s">
        <v>1</v>
      </c>
      <c r="B12" s="27"/>
      <c r="C12" s="11"/>
      <c r="D12" s="11"/>
      <c r="E12" s="11"/>
      <c r="F12" s="11"/>
      <c r="G12" s="28"/>
    </row>
    <row r="13" spans="1:7" x14ac:dyDescent="0.25">
      <c r="A13" s="29" t="s">
        <v>25</v>
      </c>
      <c r="B13" s="11"/>
      <c r="C13" s="11"/>
      <c r="D13" s="11"/>
      <c r="E13" s="11"/>
      <c r="F13" s="11"/>
      <c r="G13" s="28">
        <v>17712631.300000001</v>
      </c>
    </row>
    <row r="14" spans="1:7" x14ac:dyDescent="0.25">
      <c r="A14" s="29" t="s">
        <v>26</v>
      </c>
      <c r="B14" s="11"/>
      <c r="C14" s="11"/>
      <c r="D14" s="11"/>
      <c r="E14" s="11"/>
      <c r="F14" s="11"/>
      <c r="G14" s="28">
        <v>3424540</v>
      </c>
    </row>
    <row r="15" spans="1:7" x14ac:dyDescent="0.25">
      <c r="A15" s="29"/>
      <c r="B15" s="11"/>
      <c r="C15" s="11"/>
      <c r="D15" s="11"/>
      <c r="E15" s="11"/>
      <c r="F15" s="11"/>
      <c r="G15" s="28"/>
    </row>
    <row r="16" spans="1:7" ht="15.75" thickBot="1" x14ac:dyDescent="0.3">
      <c r="A16" s="26" t="s">
        <v>4</v>
      </c>
      <c r="B16" s="27"/>
      <c r="C16" s="11"/>
      <c r="D16" s="11"/>
      <c r="E16" s="11"/>
      <c r="F16" s="11"/>
      <c r="G16" s="33">
        <f>SUM(G10:G15)</f>
        <v>21137308.890000001</v>
      </c>
    </row>
    <row r="17" spans="1:7" ht="15.75" thickTop="1" x14ac:dyDescent="0.25">
      <c r="A17" s="29"/>
      <c r="B17" s="11"/>
      <c r="C17" s="11"/>
      <c r="D17" s="11"/>
      <c r="E17" s="11"/>
      <c r="F17" s="11"/>
      <c r="G17" s="28"/>
    </row>
    <row r="18" spans="1:7" ht="15.75" thickBot="1" x14ac:dyDescent="0.3">
      <c r="A18" s="26" t="s">
        <v>7</v>
      </c>
      <c r="B18" s="11"/>
      <c r="C18" s="11"/>
      <c r="D18" s="11"/>
      <c r="E18" s="11"/>
      <c r="F18" s="11"/>
      <c r="G18" s="28"/>
    </row>
    <row r="19" spans="1:7" ht="16.5" thickTop="1" thickBot="1" x14ac:dyDescent="0.3">
      <c r="A19" s="29" t="s">
        <v>57</v>
      </c>
      <c r="B19" s="11"/>
      <c r="C19" s="11"/>
      <c r="D19" s="11"/>
      <c r="E19" s="11"/>
      <c r="F19" s="11"/>
      <c r="G19" s="37">
        <v>1554045.6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32</v>
      </c>
      <c r="B21" s="27"/>
      <c r="C21" s="27"/>
      <c r="D21" s="27"/>
      <c r="E21" s="11"/>
      <c r="F21" s="11" t="s">
        <v>51</v>
      </c>
      <c r="G21" s="30">
        <f>G23+G24+G27</f>
        <v>161106418</v>
      </c>
    </row>
    <row r="22" spans="1:7" ht="15.75" thickTop="1" x14ac:dyDescent="0.25">
      <c r="A22" s="26"/>
      <c r="B22" s="27"/>
      <c r="C22" s="27"/>
      <c r="D22" s="27"/>
      <c r="E22" s="11"/>
      <c r="F22" s="11"/>
      <c r="G22" s="28"/>
    </row>
    <row r="23" spans="1:7" x14ac:dyDescent="0.25">
      <c r="A23" s="29" t="s">
        <v>9</v>
      </c>
      <c r="B23" s="11"/>
      <c r="C23" s="11"/>
      <c r="D23" s="11"/>
      <c r="E23" s="11"/>
      <c r="F23" s="11"/>
      <c r="G23" s="35">
        <v>134032051.02</v>
      </c>
    </row>
    <row r="24" spans="1:7" x14ac:dyDescent="0.25">
      <c r="A24" s="29" t="s">
        <v>10</v>
      </c>
      <c r="B24" s="11"/>
      <c r="C24" s="11"/>
      <c r="D24" s="11"/>
      <c r="E24" s="11"/>
      <c r="F24" s="11"/>
      <c r="G24" s="28">
        <v>25520321.379999999</v>
      </c>
    </row>
    <row r="25" spans="1:7" x14ac:dyDescent="0.25">
      <c r="A25" s="29" t="s">
        <v>61</v>
      </c>
      <c r="B25" s="11"/>
      <c r="C25" s="11"/>
      <c r="D25" s="11"/>
      <c r="E25" s="11"/>
      <c r="F25" s="11"/>
      <c r="G25" s="36">
        <v>8186670</v>
      </c>
    </row>
    <row r="26" spans="1:7" ht="15.75" thickBot="1" x14ac:dyDescent="0.3">
      <c r="A26" s="29" t="s">
        <v>13</v>
      </c>
      <c r="B26" s="11"/>
      <c r="C26" s="11"/>
      <c r="D26" s="11"/>
      <c r="E26" s="11"/>
      <c r="F26" s="11"/>
      <c r="G26" s="33">
        <v>161106418</v>
      </c>
    </row>
    <row r="27" spans="1:7" ht="16.5" thickTop="1" thickBot="1" x14ac:dyDescent="0.3">
      <c r="A27" s="29" t="s">
        <v>12</v>
      </c>
      <c r="B27" s="11"/>
      <c r="C27" s="11"/>
      <c r="D27" s="11"/>
      <c r="E27" s="11"/>
      <c r="F27" s="11"/>
      <c r="G27" s="37">
        <v>1554045.6</v>
      </c>
    </row>
    <row r="28" spans="1:7" ht="15.75" thickTop="1" x14ac:dyDescent="0.25">
      <c r="A28" s="29"/>
      <c r="B28" s="11"/>
      <c r="C28" s="11"/>
      <c r="D28" s="11"/>
      <c r="E28" s="11"/>
      <c r="F28" s="11"/>
      <c r="G28" s="31"/>
    </row>
    <row r="29" spans="1:7" x14ac:dyDescent="0.25">
      <c r="A29" s="38" t="s">
        <v>28</v>
      </c>
      <c r="B29" s="39"/>
      <c r="C29" s="39"/>
      <c r="D29" s="39"/>
      <c r="E29" s="39"/>
      <c r="F29" s="27"/>
      <c r="G29" s="31"/>
    </row>
    <row r="30" spans="1:7" x14ac:dyDescent="0.25">
      <c r="A30" s="26" t="s">
        <v>30</v>
      </c>
      <c r="B30" s="27"/>
      <c r="C30" s="27"/>
      <c r="D30" s="27"/>
      <c r="E30" s="27"/>
      <c r="F30" s="27"/>
      <c r="G30" s="31"/>
    </row>
    <row r="31" spans="1:7" x14ac:dyDescent="0.25">
      <c r="A31" s="26" t="s">
        <v>56</v>
      </c>
      <c r="B31" s="27"/>
      <c r="C31" s="27"/>
      <c r="D31" s="27"/>
      <c r="E31" s="27"/>
      <c r="F31" s="27"/>
      <c r="G31" s="31"/>
    </row>
    <row r="32" spans="1:7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29" t="s">
        <v>14</v>
      </c>
      <c r="B33" s="11"/>
      <c r="C33" s="11"/>
      <c r="D33" s="11"/>
      <c r="E33" s="11"/>
      <c r="F33" s="11" t="s">
        <v>23</v>
      </c>
      <c r="G33" s="31"/>
    </row>
    <row r="34" spans="1:7" x14ac:dyDescent="0.25">
      <c r="A34" s="26" t="s">
        <v>20</v>
      </c>
      <c r="B34" s="27"/>
      <c r="C34" s="11"/>
      <c r="D34" s="11"/>
      <c r="E34" s="11"/>
      <c r="F34" s="27" t="s">
        <v>21</v>
      </c>
      <c r="G34" s="40"/>
    </row>
    <row r="35" spans="1:7" x14ac:dyDescent="0.25">
      <c r="A35" s="29" t="s">
        <v>17</v>
      </c>
      <c r="B35" s="11"/>
      <c r="C35" s="11"/>
      <c r="D35" s="11"/>
      <c r="E35" s="11"/>
      <c r="F35" s="11" t="s">
        <v>41</v>
      </c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/>
      <c r="B37" s="11"/>
      <c r="C37" s="11"/>
      <c r="D37" s="11"/>
      <c r="E37" s="11"/>
      <c r="F37" s="11"/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41"/>
      <c r="B39" s="42"/>
      <c r="C39" s="42"/>
      <c r="D39" s="42"/>
      <c r="E39" s="42"/>
      <c r="F39" s="42"/>
      <c r="G39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workbookViewId="0">
      <selection activeCell="K20" sqref="K20"/>
    </sheetView>
  </sheetViews>
  <sheetFormatPr baseColWidth="10" defaultRowHeight="15" x14ac:dyDescent="0.25"/>
  <cols>
    <col min="7" max="7" width="16.285156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3" t="s">
        <v>36</v>
      </c>
      <c r="B3" s="54"/>
      <c r="C3" s="54"/>
      <c r="D3" s="54"/>
      <c r="E3" s="54"/>
      <c r="F3" s="54"/>
      <c r="G3" s="55"/>
    </row>
    <row r="4" spans="1:7" ht="18.75" x14ac:dyDescent="0.3">
      <c r="A4" s="56" t="s">
        <v>0</v>
      </c>
      <c r="B4" s="57"/>
      <c r="C4" s="57"/>
      <c r="D4" s="57"/>
      <c r="E4" s="57"/>
      <c r="F4" s="57"/>
      <c r="G4" s="58"/>
    </row>
    <row r="5" spans="1:7" x14ac:dyDescent="0.25">
      <c r="A5" s="59" t="s">
        <v>62</v>
      </c>
      <c r="B5" s="60"/>
      <c r="C5" s="60"/>
      <c r="D5" s="60"/>
      <c r="E5" s="60"/>
      <c r="F5" s="60"/>
      <c r="G5" s="61"/>
    </row>
    <row r="6" spans="1:7" x14ac:dyDescent="0.25">
      <c r="A6" s="59" t="s">
        <v>19</v>
      </c>
      <c r="B6" s="60"/>
      <c r="C6" s="60"/>
      <c r="D6" s="60"/>
      <c r="E6" s="60"/>
      <c r="F6" s="60"/>
      <c r="G6" s="61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221685.31</v>
      </c>
    </row>
    <row r="11" spans="1:7" x14ac:dyDescent="0.25">
      <c r="A11" s="29" t="s">
        <v>63</v>
      </c>
      <c r="B11" s="11"/>
      <c r="C11" s="11"/>
      <c r="D11" s="11"/>
      <c r="E11" s="11"/>
      <c r="F11" s="11"/>
      <c r="G11" s="46">
        <v>190879</v>
      </c>
    </row>
    <row r="12" spans="1:7" x14ac:dyDescent="0.25">
      <c r="A12" s="29"/>
      <c r="B12" s="11"/>
      <c r="C12" s="11"/>
      <c r="D12" s="11"/>
      <c r="E12" s="11"/>
      <c r="F12" s="11"/>
      <c r="G12" s="45"/>
    </row>
    <row r="13" spans="1:7" ht="15.75" thickBot="1" x14ac:dyDescent="0.3">
      <c r="A13" s="26" t="s">
        <v>64</v>
      </c>
      <c r="B13" s="27"/>
      <c r="C13" s="27"/>
      <c r="D13" s="11"/>
      <c r="E13" s="11"/>
      <c r="F13" s="11"/>
      <c r="G13" s="30">
        <f>G10-G11</f>
        <v>30806.309999999998</v>
      </c>
    </row>
    <row r="14" spans="1:7" ht="15.75" thickTop="1" x14ac:dyDescent="0.25">
      <c r="A14" s="29"/>
      <c r="B14" s="11"/>
      <c r="C14" s="11"/>
      <c r="D14" s="11"/>
      <c r="E14" s="11"/>
      <c r="F14" s="11"/>
      <c r="G14" s="28"/>
    </row>
    <row r="15" spans="1:7" x14ac:dyDescent="0.25">
      <c r="A15" s="26" t="s">
        <v>1</v>
      </c>
      <c r="B15" s="27"/>
      <c r="C15" s="11"/>
      <c r="D15" s="11"/>
      <c r="E15" s="11"/>
      <c r="F15" s="11"/>
      <c r="G15" s="28"/>
    </row>
    <row r="16" spans="1:7" x14ac:dyDescent="0.25">
      <c r="A16" s="29" t="s">
        <v>25</v>
      </c>
      <c r="B16" s="11"/>
      <c r="C16" s="11"/>
      <c r="D16" s="11"/>
      <c r="E16" s="11"/>
      <c r="F16" s="11"/>
      <c r="G16" s="28">
        <v>21630593.190000001</v>
      </c>
    </row>
    <row r="17" spans="1:7" x14ac:dyDescent="0.25">
      <c r="A17" s="29" t="s">
        <v>26</v>
      </c>
      <c r="B17" s="11"/>
      <c r="C17" s="11"/>
      <c r="D17" s="11"/>
      <c r="E17" s="11"/>
      <c r="F17" s="11"/>
      <c r="G17" s="28">
        <v>9092651.5</v>
      </c>
    </row>
    <row r="18" spans="1:7" x14ac:dyDescent="0.25">
      <c r="A18" s="29"/>
      <c r="B18" s="11"/>
      <c r="C18" s="11"/>
      <c r="D18" s="11"/>
      <c r="E18" s="11"/>
      <c r="F18" s="11"/>
      <c r="G18" s="28"/>
    </row>
    <row r="19" spans="1:7" ht="15.75" thickBot="1" x14ac:dyDescent="0.3">
      <c r="A19" s="26" t="s">
        <v>65</v>
      </c>
      <c r="B19" s="27"/>
      <c r="C19" s="11"/>
      <c r="D19" s="11"/>
      <c r="E19" s="11"/>
      <c r="F19" s="11"/>
      <c r="G19" s="33">
        <f>SUM(G10:G18)</f>
        <v>31166615.310000002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7</v>
      </c>
      <c r="B21" s="11"/>
      <c r="C21" s="11"/>
      <c r="D21" s="11"/>
      <c r="E21" s="11"/>
      <c r="F21" s="11"/>
      <c r="G21" s="28"/>
    </row>
    <row r="22" spans="1:7" ht="16.5" thickTop="1" thickBot="1" x14ac:dyDescent="0.3">
      <c r="A22" s="29" t="s">
        <v>57</v>
      </c>
      <c r="B22" s="11"/>
      <c r="C22" s="11"/>
      <c r="D22" s="11"/>
      <c r="E22" s="11"/>
      <c r="F22" s="11"/>
      <c r="G22" s="37">
        <v>2023823.24</v>
      </c>
    </row>
    <row r="23" spans="1:7" ht="15.75" thickTop="1" x14ac:dyDescent="0.25">
      <c r="A23" s="29"/>
      <c r="B23" s="11"/>
      <c r="C23" s="11"/>
      <c r="D23" s="11"/>
      <c r="E23" s="11"/>
      <c r="F23" s="11"/>
      <c r="G23" s="28"/>
    </row>
    <row r="24" spans="1:7" ht="15.75" thickBot="1" x14ac:dyDescent="0.3">
      <c r="A24" s="26" t="s">
        <v>32</v>
      </c>
      <c r="B24" s="27"/>
      <c r="C24" s="27"/>
      <c r="D24" s="27"/>
      <c r="E24" s="11"/>
      <c r="F24" s="11" t="s">
        <v>51</v>
      </c>
      <c r="G24" s="30">
        <f>G26+G27+G30</f>
        <v>202419748</v>
      </c>
    </row>
    <row r="25" spans="1:7" ht="15.75" thickTop="1" x14ac:dyDescent="0.25">
      <c r="A25" s="26"/>
      <c r="B25" s="27"/>
      <c r="C25" s="27"/>
      <c r="D25" s="27"/>
      <c r="E25" s="11"/>
      <c r="F25" s="11"/>
      <c r="G25" s="28"/>
    </row>
    <row r="26" spans="1:7" x14ac:dyDescent="0.25">
      <c r="A26" s="29" t="s">
        <v>9</v>
      </c>
      <c r="B26" s="11"/>
      <c r="C26" s="11"/>
      <c r="D26" s="11"/>
      <c r="E26" s="11"/>
      <c r="F26" s="11"/>
      <c r="G26" s="35">
        <v>169753027.25</v>
      </c>
    </row>
    <row r="27" spans="1:7" x14ac:dyDescent="0.25">
      <c r="A27" s="29" t="s">
        <v>10</v>
      </c>
      <c r="B27" s="11"/>
      <c r="C27" s="11"/>
      <c r="D27" s="11"/>
      <c r="E27" s="11"/>
      <c r="F27" s="11"/>
      <c r="G27" s="28">
        <v>30642897.510000002</v>
      </c>
    </row>
    <row r="28" spans="1:7" x14ac:dyDescent="0.25">
      <c r="A28" s="29" t="s">
        <v>61</v>
      </c>
      <c r="B28" s="11"/>
      <c r="C28" s="11"/>
      <c r="D28" s="11"/>
      <c r="E28" s="11"/>
      <c r="F28" s="11"/>
      <c r="G28" s="36">
        <v>49500000</v>
      </c>
    </row>
    <row r="29" spans="1:7" ht="15.75" thickBot="1" x14ac:dyDescent="0.3">
      <c r="A29" s="29" t="s">
        <v>13</v>
      </c>
      <c r="B29" s="11"/>
      <c r="C29" s="11"/>
      <c r="D29" s="11"/>
      <c r="E29" s="11"/>
      <c r="F29" s="11"/>
      <c r="G29" s="33">
        <v>202419748</v>
      </c>
    </row>
    <row r="30" spans="1:7" ht="16.5" thickTop="1" thickBot="1" x14ac:dyDescent="0.3">
      <c r="A30" s="29" t="s">
        <v>12</v>
      </c>
      <c r="B30" s="11"/>
      <c r="C30" s="11"/>
      <c r="D30" s="11"/>
      <c r="E30" s="11"/>
      <c r="F30" s="11"/>
      <c r="G30" s="37">
        <v>2023823.24</v>
      </c>
    </row>
    <row r="31" spans="1:7" ht="15.75" thickTop="1" x14ac:dyDescent="0.25">
      <c r="A31" s="29"/>
      <c r="B31" s="11"/>
      <c r="C31" s="11"/>
      <c r="D31" s="11"/>
      <c r="E31" s="11"/>
      <c r="F31" s="11"/>
      <c r="G31" s="31"/>
    </row>
    <row r="32" spans="1:7" x14ac:dyDescent="0.25">
      <c r="A32" s="38" t="s">
        <v>28</v>
      </c>
      <c r="B32" s="39"/>
      <c r="C32" s="39"/>
      <c r="D32" s="39"/>
      <c r="E32" s="39"/>
      <c r="F32" s="27"/>
      <c r="G32" s="31"/>
    </row>
    <row r="33" spans="1:7" x14ac:dyDescent="0.25">
      <c r="A33" s="26" t="s">
        <v>30</v>
      </c>
      <c r="B33" s="27"/>
      <c r="C33" s="27"/>
      <c r="D33" s="27"/>
      <c r="E33" s="27"/>
      <c r="F33" s="27"/>
      <c r="G33" s="31"/>
    </row>
    <row r="34" spans="1:7" x14ac:dyDescent="0.25">
      <c r="A34" s="26" t="s">
        <v>56</v>
      </c>
      <c r="B34" s="27"/>
      <c r="C34" s="27"/>
      <c r="D34" s="27"/>
      <c r="E34" s="27"/>
      <c r="F34" s="27"/>
      <c r="G34" s="31"/>
    </row>
    <row r="35" spans="1:7" x14ac:dyDescent="0.25">
      <c r="A35" s="29"/>
      <c r="B35" s="11"/>
      <c r="C35" s="11"/>
      <c r="D35" s="11"/>
      <c r="E35" s="11"/>
      <c r="F35" s="11"/>
      <c r="G35" s="31"/>
    </row>
    <row r="36" spans="1:7" x14ac:dyDescent="0.25">
      <c r="A36" s="29" t="s">
        <v>14</v>
      </c>
      <c r="B36" s="11"/>
      <c r="C36" s="11"/>
      <c r="D36" s="11"/>
      <c r="E36" s="11"/>
      <c r="F36" s="11" t="s">
        <v>23</v>
      </c>
      <c r="G36" s="31"/>
    </row>
    <row r="37" spans="1:7" x14ac:dyDescent="0.25">
      <c r="A37" s="26" t="s">
        <v>20</v>
      </c>
      <c r="B37" s="27"/>
      <c r="C37" s="11"/>
      <c r="D37" s="11"/>
      <c r="E37" s="11"/>
      <c r="F37" s="27" t="s">
        <v>21</v>
      </c>
      <c r="G37" s="40"/>
    </row>
    <row r="38" spans="1:7" x14ac:dyDescent="0.25">
      <c r="A38" s="29" t="s">
        <v>17</v>
      </c>
      <c r="B38" s="11"/>
      <c r="C38" s="11"/>
      <c r="D38" s="11"/>
      <c r="E38" s="11"/>
      <c r="F38" s="11" t="s">
        <v>41</v>
      </c>
      <c r="G38" s="31"/>
    </row>
    <row r="39" spans="1:7" x14ac:dyDescent="0.25">
      <c r="A39" s="29"/>
      <c r="B39" s="11"/>
      <c r="C39" s="11"/>
      <c r="D39" s="11"/>
      <c r="E39" s="11"/>
      <c r="F39" s="11"/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41"/>
      <c r="B42" s="42"/>
      <c r="C42" s="42"/>
      <c r="D42" s="42"/>
      <c r="E42" s="42"/>
      <c r="F42" s="42"/>
      <c r="G42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topLeftCell="A7" workbookViewId="0">
      <selection activeCell="G31" sqref="G31"/>
    </sheetView>
  </sheetViews>
  <sheetFormatPr baseColWidth="10" defaultRowHeight="15" x14ac:dyDescent="0.25"/>
  <cols>
    <col min="7" max="7" width="17.8554687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3" t="s">
        <v>36</v>
      </c>
      <c r="B3" s="54"/>
      <c r="C3" s="54"/>
      <c r="D3" s="54"/>
      <c r="E3" s="54"/>
      <c r="F3" s="54"/>
      <c r="G3" s="55"/>
    </row>
    <row r="4" spans="1:7" ht="18.75" x14ac:dyDescent="0.3">
      <c r="A4" s="56" t="s">
        <v>0</v>
      </c>
      <c r="B4" s="57"/>
      <c r="C4" s="57"/>
      <c r="D4" s="57"/>
      <c r="E4" s="57"/>
      <c r="F4" s="57"/>
      <c r="G4" s="58"/>
    </row>
    <row r="5" spans="1:7" x14ac:dyDescent="0.25">
      <c r="A5" s="59" t="s">
        <v>66</v>
      </c>
      <c r="B5" s="60"/>
      <c r="C5" s="60"/>
      <c r="D5" s="60"/>
      <c r="E5" s="60"/>
      <c r="F5" s="60"/>
      <c r="G5" s="61"/>
    </row>
    <row r="6" spans="1:7" x14ac:dyDescent="0.25">
      <c r="A6" s="59" t="s">
        <v>19</v>
      </c>
      <c r="B6" s="60"/>
      <c r="C6" s="60"/>
      <c r="D6" s="60"/>
      <c r="E6" s="60"/>
      <c r="F6" s="60"/>
      <c r="G6" s="61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38707.51</v>
      </c>
    </row>
    <row r="11" spans="1:7" x14ac:dyDescent="0.25">
      <c r="A11" s="47" t="s">
        <v>67</v>
      </c>
      <c r="B11" s="11"/>
      <c r="C11" s="11"/>
      <c r="D11" s="11"/>
      <c r="E11" s="11"/>
      <c r="F11" s="11"/>
      <c r="G11" s="46"/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8475.2000000000007</v>
      </c>
    </row>
    <row r="13" spans="1:7" x14ac:dyDescent="0.25">
      <c r="A13" s="29"/>
      <c r="B13" s="11"/>
      <c r="C13" s="11"/>
      <c r="D13" s="11"/>
      <c r="E13" s="11"/>
      <c r="F13" s="11"/>
      <c r="G13" s="45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30">
        <f>G10-G12</f>
        <v>30232.31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7" x14ac:dyDescent="0.25">
      <c r="A17" s="29" t="s">
        <v>25</v>
      </c>
      <c r="B17" s="11"/>
      <c r="C17" s="11"/>
      <c r="D17" s="11"/>
      <c r="E17" s="11"/>
      <c r="F17" s="11"/>
      <c r="G17" s="28">
        <v>21630593.190000001</v>
      </c>
    </row>
    <row r="18" spans="1:7" x14ac:dyDescent="0.25">
      <c r="A18" s="29" t="s">
        <v>26</v>
      </c>
      <c r="B18" s="11"/>
      <c r="C18" s="11"/>
      <c r="D18" s="11"/>
      <c r="E18" s="11"/>
      <c r="F18" s="11"/>
      <c r="G18" s="28">
        <v>9092651.5</v>
      </c>
    </row>
    <row r="19" spans="1:7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65</v>
      </c>
      <c r="B20" s="27"/>
      <c r="C20" s="11"/>
      <c r="D20" s="11"/>
      <c r="E20" s="11"/>
      <c r="F20" s="11"/>
      <c r="G20" s="33">
        <f>SUM(G10:G19)</f>
        <v>30800659.710000001</v>
      </c>
    </row>
    <row r="21" spans="1:7" ht="15.75" thickTop="1" x14ac:dyDescent="0.25">
      <c r="A21" s="29"/>
      <c r="B21" s="11"/>
      <c r="C21" s="11"/>
      <c r="D21" s="11"/>
      <c r="E21" s="11"/>
      <c r="F21" s="11"/>
      <c r="G21" s="28"/>
    </row>
    <row r="22" spans="1:7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7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3885420</v>
      </c>
    </row>
    <row r="24" spans="1:7" ht="15.75" thickTop="1" x14ac:dyDescent="0.25">
      <c r="A24" s="29"/>
      <c r="B24" s="11"/>
      <c r="C24" s="11"/>
      <c r="D24" s="11"/>
      <c r="E24" s="11"/>
      <c r="F24" s="11"/>
      <c r="G24" s="28"/>
    </row>
    <row r="25" spans="1:7" ht="15.75" thickBot="1" x14ac:dyDescent="0.3">
      <c r="A25" s="26" t="s">
        <v>32</v>
      </c>
      <c r="B25" s="27"/>
      <c r="C25" s="27"/>
      <c r="D25" s="27"/>
      <c r="E25" s="11"/>
      <c r="F25" s="11" t="s">
        <v>51</v>
      </c>
      <c r="G25" s="30">
        <f>G27+G28+G31</f>
        <v>593085755</v>
      </c>
    </row>
    <row r="26" spans="1:7" ht="15.75" thickTop="1" x14ac:dyDescent="0.25">
      <c r="A26" s="26"/>
      <c r="B26" s="27"/>
      <c r="C26" s="27"/>
      <c r="D26" s="27"/>
      <c r="E26" s="11"/>
      <c r="F26" s="11"/>
      <c r="G26" s="28"/>
    </row>
    <row r="27" spans="1:7" x14ac:dyDescent="0.25">
      <c r="A27" s="29" t="s">
        <v>9</v>
      </c>
      <c r="B27" s="11"/>
      <c r="C27" s="11"/>
      <c r="D27" s="11"/>
      <c r="E27" s="11"/>
      <c r="F27" s="11"/>
      <c r="G27" s="35">
        <v>7645498.4199999999</v>
      </c>
    </row>
    <row r="28" spans="1:7" x14ac:dyDescent="0.25">
      <c r="A28" s="29" t="s">
        <v>10</v>
      </c>
      <c r="B28" s="11"/>
      <c r="C28" s="11"/>
      <c r="D28" s="11"/>
      <c r="E28" s="11"/>
      <c r="F28" s="11"/>
      <c r="G28" s="28">
        <v>581554836.58000004</v>
      </c>
    </row>
    <row r="29" spans="1:7" x14ac:dyDescent="0.25">
      <c r="A29" s="29" t="s">
        <v>61</v>
      </c>
      <c r="B29" s="11"/>
      <c r="C29" s="11"/>
      <c r="D29" s="11"/>
      <c r="E29" s="11"/>
      <c r="F29" s="11"/>
      <c r="G29" s="36">
        <v>0</v>
      </c>
    </row>
    <row r="30" spans="1:7" ht="15.75" thickBot="1" x14ac:dyDescent="0.3">
      <c r="A30" s="29" t="s">
        <v>13</v>
      </c>
      <c r="B30" s="11"/>
      <c r="C30" s="11"/>
      <c r="D30" s="11"/>
      <c r="E30" s="11"/>
      <c r="F30" s="11"/>
      <c r="G30" s="33">
        <v>593085755</v>
      </c>
    </row>
    <row r="31" spans="1:7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3885420</v>
      </c>
    </row>
    <row r="32" spans="1:7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29"/>
      <c r="B42" s="11"/>
      <c r="C42" s="11"/>
      <c r="D42" s="11"/>
      <c r="E42" s="11"/>
      <c r="F42" s="11"/>
      <c r="G42" s="31"/>
    </row>
    <row r="43" spans="1:7" x14ac:dyDescent="0.25">
      <c r="A43" s="41"/>
      <c r="B43" s="42"/>
      <c r="C43" s="42"/>
      <c r="D43" s="42"/>
      <c r="E43" s="42"/>
      <c r="F43" s="42"/>
      <c r="G43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topLeftCell="A7" workbookViewId="0">
      <selection activeCell="J20" sqref="J20"/>
    </sheetView>
  </sheetViews>
  <sheetFormatPr baseColWidth="10" defaultRowHeight="15" x14ac:dyDescent="0.25"/>
  <cols>
    <col min="7" max="7" width="17.710937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3" t="s">
        <v>36</v>
      </c>
      <c r="B3" s="54"/>
      <c r="C3" s="54"/>
      <c r="D3" s="54"/>
      <c r="E3" s="54"/>
      <c r="F3" s="54"/>
      <c r="G3" s="55"/>
    </row>
    <row r="4" spans="1:7" ht="18.75" x14ac:dyDescent="0.3">
      <c r="A4" s="56" t="s">
        <v>0</v>
      </c>
      <c r="B4" s="57"/>
      <c r="C4" s="57"/>
      <c r="D4" s="57"/>
      <c r="E4" s="57"/>
      <c r="F4" s="57"/>
      <c r="G4" s="58"/>
    </row>
    <row r="5" spans="1:7" x14ac:dyDescent="0.25">
      <c r="A5" s="59" t="s">
        <v>68</v>
      </c>
      <c r="B5" s="60"/>
      <c r="C5" s="60"/>
      <c r="D5" s="60"/>
      <c r="E5" s="60"/>
      <c r="F5" s="60"/>
      <c r="G5" s="61"/>
    </row>
    <row r="6" spans="1:7" x14ac:dyDescent="0.25">
      <c r="A6" s="59" t="s">
        <v>19</v>
      </c>
      <c r="B6" s="60"/>
      <c r="C6" s="60"/>
      <c r="D6" s="60"/>
      <c r="E6" s="60"/>
      <c r="F6" s="60"/>
      <c r="G6" s="61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38557.51</v>
      </c>
    </row>
    <row r="11" spans="1:7" x14ac:dyDescent="0.25">
      <c r="A11" s="47" t="s">
        <v>67</v>
      </c>
      <c r="B11" s="11"/>
      <c r="C11" s="11"/>
      <c r="D11" s="11"/>
      <c r="E11" s="11"/>
      <c r="F11" s="11"/>
      <c r="G11" s="46"/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8475.2000000000007</v>
      </c>
    </row>
    <row r="13" spans="1:7" x14ac:dyDescent="0.25">
      <c r="A13" s="29"/>
      <c r="B13" s="11"/>
      <c r="C13" s="11"/>
      <c r="D13" s="11"/>
      <c r="E13" s="11"/>
      <c r="F13" s="11"/>
      <c r="G13" s="45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30">
        <f>G10-G12</f>
        <v>30082.31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7" x14ac:dyDescent="0.25">
      <c r="A17" s="29" t="s">
        <v>25</v>
      </c>
      <c r="B17" s="11"/>
      <c r="C17" s="11"/>
      <c r="D17" s="11"/>
      <c r="E17" s="11"/>
      <c r="F17" s="11"/>
      <c r="G17" s="28">
        <v>21630593.190000001</v>
      </c>
    </row>
    <row r="18" spans="1:7" x14ac:dyDescent="0.25">
      <c r="A18" s="29" t="s">
        <v>26</v>
      </c>
      <c r="B18" s="11"/>
      <c r="C18" s="11"/>
      <c r="D18" s="11"/>
      <c r="E18" s="11"/>
      <c r="F18" s="11"/>
      <c r="G18" s="28">
        <v>9092651.5</v>
      </c>
    </row>
    <row r="19" spans="1:7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65</v>
      </c>
      <c r="B20" s="27"/>
      <c r="C20" s="11"/>
      <c r="D20" s="11"/>
      <c r="E20" s="11"/>
      <c r="F20" s="11"/>
      <c r="G20" s="33">
        <f>SUM(G10:G19)</f>
        <v>30800359.710000001</v>
      </c>
    </row>
    <row r="21" spans="1:7" ht="15.75" thickTop="1" x14ac:dyDescent="0.25">
      <c r="A21" s="29"/>
      <c r="B21" s="11"/>
      <c r="C21" s="11"/>
      <c r="D21" s="11"/>
      <c r="E21" s="11"/>
      <c r="F21" s="11"/>
      <c r="G21" s="28"/>
    </row>
    <row r="22" spans="1:7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7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11543340</v>
      </c>
    </row>
    <row r="24" spans="1:7" ht="15.75" thickTop="1" x14ac:dyDescent="0.25">
      <c r="A24" s="29"/>
      <c r="B24" s="11"/>
      <c r="C24" s="11"/>
      <c r="D24" s="11"/>
      <c r="E24" s="11"/>
      <c r="F24" s="11"/>
      <c r="G24" s="28"/>
    </row>
    <row r="25" spans="1:7" ht="15.75" thickBot="1" x14ac:dyDescent="0.3">
      <c r="A25" s="26" t="s">
        <v>69</v>
      </c>
      <c r="B25" s="27"/>
      <c r="C25" s="27"/>
      <c r="D25" s="27"/>
      <c r="E25" s="11"/>
      <c r="F25" s="11" t="s">
        <v>51</v>
      </c>
      <c r="G25" s="30">
        <f>G27+G28+G31</f>
        <v>593085755</v>
      </c>
    </row>
    <row r="26" spans="1:7" ht="15.75" thickTop="1" x14ac:dyDescent="0.25">
      <c r="A26" s="26"/>
      <c r="B26" s="27"/>
      <c r="C26" s="27"/>
      <c r="D26" s="27"/>
      <c r="E26" s="11"/>
      <c r="F26" s="11"/>
      <c r="G26" s="28"/>
    </row>
    <row r="27" spans="1:7" x14ac:dyDescent="0.25">
      <c r="A27" s="29" t="s">
        <v>9</v>
      </c>
      <c r="B27" s="11"/>
      <c r="C27" s="11"/>
      <c r="D27" s="11"/>
      <c r="E27" s="11"/>
      <c r="F27" s="11"/>
      <c r="G27" s="35">
        <v>17355111.809999999</v>
      </c>
    </row>
    <row r="28" spans="1:7" x14ac:dyDescent="0.25">
      <c r="A28" s="29" t="s">
        <v>10</v>
      </c>
      <c r="B28" s="11"/>
      <c r="C28" s="11"/>
      <c r="D28" s="11"/>
      <c r="E28" s="11"/>
      <c r="F28" s="11"/>
      <c r="G28" s="28">
        <v>564187303.19000006</v>
      </c>
    </row>
    <row r="29" spans="1:7" x14ac:dyDescent="0.25">
      <c r="A29" s="29" t="s">
        <v>61</v>
      </c>
      <c r="B29" s="11"/>
      <c r="C29" s="11"/>
      <c r="D29" s="11"/>
      <c r="E29" s="11"/>
      <c r="F29" s="11"/>
      <c r="G29" s="36">
        <v>0</v>
      </c>
    </row>
    <row r="30" spans="1:7" ht="15.75" thickBot="1" x14ac:dyDescent="0.3">
      <c r="A30" s="29" t="s">
        <v>13</v>
      </c>
      <c r="B30" s="11"/>
      <c r="C30" s="11"/>
      <c r="D30" s="11"/>
      <c r="E30" s="11"/>
      <c r="F30" s="11"/>
      <c r="G30" s="33">
        <v>593085755</v>
      </c>
    </row>
    <row r="31" spans="1:7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11543340</v>
      </c>
    </row>
    <row r="32" spans="1:7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29"/>
      <c r="B42" s="11"/>
      <c r="C42" s="11"/>
      <c r="D42" s="11"/>
      <c r="E42" s="11"/>
      <c r="F42" s="11"/>
      <c r="G42" s="31"/>
    </row>
    <row r="43" spans="1:7" x14ac:dyDescent="0.25">
      <c r="A43" s="41"/>
      <c r="B43" s="42"/>
      <c r="C43" s="42"/>
      <c r="D43" s="42"/>
      <c r="E43" s="42"/>
      <c r="F43" s="42"/>
      <c r="G43" s="43"/>
    </row>
  </sheetData>
  <mergeCells count="4">
    <mergeCell ref="A3:G3"/>
    <mergeCell ref="A4:G4"/>
    <mergeCell ref="A5:G5"/>
    <mergeCell ref="A6:G6"/>
  </mergeCells>
  <pageMargins left="0.70866141732283461" right="0.70866141732283461" top="0.82677165354330706" bottom="0" header="0.31496062992125984" footer="0.31496062992125984"/>
  <pageSetup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topLeftCell="A10" workbookViewId="0">
      <selection activeCell="I23" sqref="I23:J23"/>
    </sheetView>
  </sheetViews>
  <sheetFormatPr baseColWidth="10" defaultRowHeight="15" x14ac:dyDescent="0.25"/>
  <cols>
    <col min="7" max="7" width="20.710937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3" t="s">
        <v>36</v>
      </c>
      <c r="B3" s="54"/>
      <c r="C3" s="54"/>
      <c r="D3" s="54"/>
      <c r="E3" s="54"/>
      <c r="F3" s="54"/>
      <c r="G3" s="55"/>
    </row>
    <row r="4" spans="1:7" ht="18.75" x14ac:dyDescent="0.3">
      <c r="A4" s="56" t="s">
        <v>0</v>
      </c>
      <c r="B4" s="57"/>
      <c r="C4" s="57"/>
      <c r="D4" s="57"/>
      <c r="E4" s="57"/>
      <c r="F4" s="57"/>
      <c r="G4" s="58"/>
    </row>
    <row r="5" spans="1:7" x14ac:dyDescent="0.25">
      <c r="A5" s="59" t="s">
        <v>70</v>
      </c>
      <c r="B5" s="60"/>
      <c r="C5" s="60"/>
      <c r="D5" s="60"/>
      <c r="E5" s="60"/>
      <c r="F5" s="60"/>
      <c r="G5" s="61"/>
    </row>
    <row r="6" spans="1:7" x14ac:dyDescent="0.25">
      <c r="A6" s="59" t="s">
        <v>19</v>
      </c>
      <c r="B6" s="60"/>
      <c r="C6" s="60"/>
      <c r="D6" s="60"/>
      <c r="E6" s="60"/>
      <c r="F6" s="60"/>
      <c r="G6" s="61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5313.37</v>
      </c>
    </row>
    <row r="11" spans="1:7" x14ac:dyDescent="0.25">
      <c r="A11" s="29"/>
      <c r="B11" s="11"/>
      <c r="C11" s="11"/>
      <c r="D11" s="11"/>
      <c r="E11" s="11"/>
      <c r="F11" s="11"/>
      <c r="G11" s="45"/>
    </row>
    <row r="12" spans="1:7" ht="15.75" thickBot="1" x14ac:dyDescent="0.3">
      <c r="A12" s="26" t="s">
        <v>64</v>
      </c>
      <c r="B12" s="27"/>
      <c r="C12" s="27"/>
      <c r="D12" s="11"/>
      <c r="E12" s="11"/>
      <c r="F12" s="11"/>
      <c r="G12" s="30">
        <f>G10</f>
        <v>5313.37</v>
      </c>
    </row>
    <row r="13" spans="1:7" ht="15.75" thickTop="1" x14ac:dyDescent="0.25">
      <c r="A13" s="29"/>
      <c r="B13" s="11"/>
      <c r="C13" s="11"/>
      <c r="D13" s="11"/>
      <c r="E13" s="11"/>
      <c r="F13" s="11"/>
      <c r="G13" s="28"/>
    </row>
    <row r="14" spans="1:7" x14ac:dyDescent="0.25">
      <c r="A14" s="26" t="s">
        <v>1</v>
      </c>
      <c r="B14" s="27"/>
      <c r="C14" s="11"/>
      <c r="D14" s="11"/>
      <c r="E14" s="11"/>
      <c r="F14" s="11"/>
      <c r="G14" s="28"/>
    </row>
    <row r="15" spans="1:7" x14ac:dyDescent="0.25">
      <c r="A15" s="29" t="s">
        <v>25</v>
      </c>
      <c r="B15" s="11"/>
      <c r="C15" s="11"/>
      <c r="D15" s="11"/>
      <c r="E15" s="11"/>
      <c r="F15" s="11"/>
      <c r="G15" s="28">
        <v>21630593.190000001</v>
      </c>
    </row>
    <row r="16" spans="1:7" x14ac:dyDescent="0.25">
      <c r="A16" s="29" t="s">
        <v>26</v>
      </c>
      <c r="B16" s="11"/>
      <c r="C16" s="11"/>
      <c r="D16" s="11"/>
      <c r="E16" s="11"/>
      <c r="F16" s="11"/>
      <c r="G16" s="28">
        <v>10633451.5</v>
      </c>
    </row>
    <row r="17" spans="1:7" x14ac:dyDescent="0.25">
      <c r="A17" s="29"/>
      <c r="B17" s="11"/>
      <c r="C17" s="11"/>
      <c r="D17" s="11"/>
      <c r="E17" s="11"/>
      <c r="F17" s="11"/>
      <c r="G17" s="28"/>
    </row>
    <row r="18" spans="1:7" ht="15.75" thickBot="1" x14ac:dyDescent="0.3">
      <c r="A18" s="26" t="s">
        <v>65</v>
      </c>
      <c r="B18" s="27"/>
      <c r="C18" s="11"/>
      <c r="D18" s="11"/>
      <c r="E18" s="11"/>
      <c r="F18" s="11"/>
      <c r="G18" s="33">
        <f>SUM(G10:G17)</f>
        <v>32274671.43</v>
      </c>
    </row>
    <row r="19" spans="1:7" ht="15.75" thickTop="1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7</v>
      </c>
      <c r="B20" s="11"/>
      <c r="C20" s="11"/>
      <c r="D20" s="11"/>
      <c r="E20" s="11"/>
      <c r="F20" s="11"/>
      <c r="G20" s="28"/>
    </row>
    <row r="21" spans="1:7" ht="16.5" thickTop="1" thickBot="1" x14ac:dyDescent="0.3">
      <c r="A21" s="29" t="s">
        <v>57</v>
      </c>
      <c r="B21" s="11"/>
      <c r="C21" s="11"/>
      <c r="D21" s="11"/>
      <c r="E21" s="11"/>
      <c r="F21" s="11"/>
      <c r="G21" s="37">
        <v>9674837.6699999999</v>
      </c>
    </row>
    <row r="22" spans="1:7" ht="15.75" thickTop="1" x14ac:dyDescent="0.25">
      <c r="A22" s="29"/>
      <c r="B22" s="11"/>
      <c r="C22" s="11"/>
      <c r="D22" s="11"/>
      <c r="E22" s="11"/>
      <c r="F22" s="11"/>
      <c r="G22" s="28"/>
    </row>
    <row r="23" spans="1:7" ht="15.75" thickBot="1" x14ac:dyDescent="0.3">
      <c r="A23" s="26" t="s">
        <v>69</v>
      </c>
      <c r="B23" s="27"/>
      <c r="C23" s="27"/>
      <c r="D23" s="27"/>
      <c r="E23" s="11"/>
      <c r="F23" s="11" t="s">
        <v>51</v>
      </c>
      <c r="G23" s="30">
        <f>G25+G26+G29</f>
        <v>593085755</v>
      </c>
    </row>
    <row r="24" spans="1:7" ht="15.75" thickTop="1" x14ac:dyDescent="0.25">
      <c r="A24" s="26"/>
      <c r="B24" s="27"/>
      <c r="C24" s="27"/>
      <c r="D24" s="27"/>
      <c r="E24" s="11"/>
      <c r="F24" s="11"/>
      <c r="G24" s="28"/>
    </row>
    <row r="25" spans="1:7" x14ac:dyDescent="0.25">
      <c r="A25" s="29" t="s">
        <v>9</v>
      </c>
      <c r="B25" s="11"/>
      <c r="C25" s="11"/>
      <c r="D25" s="11"/>
      <c r="E25" s="11"/>
      <c r="F25" s="11"/>
      <c r="G25" s="35">
        <v>45047200.090000004</v>
      </c>
    </row>
    <row r="26" spans="1:7" x14ac:dyDescent="0.25">
      <c r="A26" s="29" t="s">
        <v>10</v>
      </c>
      <c r="B26" s="11"/>
      <c r="C26" s="11"/>
      <c r="D26" s="11"/>
      <c r="E26" s="11"/>
      <c r="F26" s="11"/>
      <c r="G26" s="28">
        <v>538363717.24000001</v>
      </c>
    </row>
    <row r="27" spans="1:7" x14ac:dyDescent="0.25">
      <c r="A27" s="29" t="s">
        <v>61</v>
      </c>
      <c r="B27" s="11"/>
      <c r="C27" s="11"/>
      <c r="D27" s="11"/>
      <c r="E27" s="11"/>
      <c r="F27" s="11"/>
      <c r="G27" s="36">
        <v>0</v>
      </c>
    </row>
    <row r="28" spans="1:7" ht="15.75" thickBot="1" x14ac:dyDescent="0.3">
      <c r="A28" s="29" t="s">
        <v>13</v>
      </c>
      <c r="B28" s="11"/>
      <c r="C28" s="11"/>
      <c r="D28" s="11"/>
      <c r="E28" s="11"/>
      <c r="F28" s="11"/>
      <c r="G28" s="33">
        <v>593085755</v>
      </c>
    </row>
    <row r="29" spans="1:7" ht="16.5" thickTop="1" thickBot="1" x14ac:dyDescent="0.3">
      <c r="A29" s="29" t="s">
        <v>12</v>
      </c>
      <c r="B29" s="11"/>
      <c r="C29" s="11"/>
      <c r="D29" s="11"/>
      <c r="E29" s="11"/>
      <c r="F29" s="11"/>
      <c r="G29" s="37">
        <v>9674837.6699999999</v>
      </c>
    </row>
    <row r="30" spans="1:7" ht="15.75" thickTop="1" x14ac:dyDescent="0.25">
      <c r="A30" s="29"/>
      <c r="B30" s="11"/>
      <c r="C30" s="11"/>
      <c r="D30" s="11"/>
      <c r="E30" s="11"/>
      <c r="F30" s="11"/>
      <c r="G30" s="31"/>
    </row>
    <row r="31" spans="1:7" x14ac:dyDescent="0.25">
      <c r="A31" s="38" t="s">
        <v>28</v>
      </c>
      <c r="B31" s="39"/>
      <c r="C31" s="39"/>
      <c r="D31" s="39"/>
      <c r="E31" s="39"/>
      <c r="F31" s="27"/>
      <c r="G31" s="31"/>
    </row>
    <row r="32" spans="1:7" x14ac:dyDescent="0.25">
      <c r="A32" s="26" t="s">
        <v>30</v>
      </c>
      <c r="B32" s="27"/>
      <c r="C32" s="27"/>
      <c r="D32" s="27"/>
      <c r="E32" s="27"/>
      <c r="F32" s="27"/>
      <c r="G32" s="31"/>
    </row>
    <row r="33" spans="1:7" x14ac:dyDescent="0.25">
      <c r="A33" s="26" t="s">
        <v>56</v>
      </c>
      <c r="B33" s="27"/>
      <c r="C33" s="27"/>
      <c r="D33" s="27"/>
      <c r="E33" s="27"/>
      <c r="F33" s="27"/>
      <c r="G33" s="31"/>
    </row>
    <row r="34" spans="1:7" x14ac:dyDescent="0.25">
      <c r="A34" s="29"/>
      <c r="B34" s="11"/>
      <c r="C34" s="11"/>
      <c r="D34" s="11"/>
      <c r="E34" s="11"/>
      <c r="F34" s="11"/>
      <c r="G34" s="31"/>
    </row>
    <row r="35" spans="1:7" x14ac:dyDescent="0.25">
      <c r="A35" s="29" t="s">
        <v>14</v>
      </c>
      <c r="B35" s="11"/>
      <c r="C35" s="11"/>
      <c r="D35" s="11"/>
      <c r="E35" s="11"/>
      <c r="F35" s="11" t="s">
        <v>23</v>
      </c>
      <c r="G35" s="31"/>
    </row>
    <row r="36" spans="1:7" x14ac:dyDescent="0.25">
      <c r="A36" s="26" t="s">
        <v>20</v>
      </c>
      <c r="B36" s="27"/>
      <c r="C36" s="11"/>
      <c r="D36" s="11"/>
      <c r="E36" s="11"/>
      <c r="F36" s="27" t="s">
        <v>21</v>
      </c>
      <c r="G36" s="40"/>
    </row>
    <row r="37" spans="1:7" x14ac:dyDescent="0.25">
      <c r="A37" s="29" t="s">
        <v>17</v>
      </c>
      <c r="B37" s="11"/>
      <c r="C37" s="11"/>
      <c r="D37" s="11"/>
      <c r="E37" s="11"/>
      <c r="F37" s="11" t="s">
        <v>41</v>
      </c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29"/>
      <c r="B39" s="11"/>
      <c r="C39" s="11"/>
      <c r="D39" s="11"/>
      <c r="E39" s="11"/>
      <c r="F39" s="11"/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41"/>
      <c r="B41" s="42"/>
      <c r="C41" s="42"/>
      <c r="D41" s="42"/>
      <c r="E41" s="42"/>
      <c r="F41" s="42"/>
      <c r="G41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topLeftCell="A31" workbookViewId="0">
      <selection activeCell="A45" sqref="A1:G45"/>
    </sheetView>
  </sheetViews>
  <sheetFormatPr baseColWidth="10" defaultRowHeight="15" x14ac:dyDescent="0.25"/>
  <cols>
    <col min="7" max="7" width="18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3" t="s">
        <v>36</v>
      </c>
      <c r="B3" s="54"/>
      <c r="C3" s="54"/>
      <c r="D3" s="54"/>
      <c r="E3" s="54"/>
      <c r="F3" s="54"/>
      <c r="G3" s="55"/>
    </row>
    <row r="4" spans="1:7" ht="18.75" x14ac:dyDescent="0.3">
      <c r="A4" s="56" t="s">
        <v>0</v>
      </c>
      <c r="B4" s="57"/>
      <c r="C4" s="57"/>
      <c r="D4" s="57"/>
      <c r="E4" s="57"/>
      <c r="F4" s="57"/>
      <c r="G4" s="58"/>
    </row>
    <row r="5" spans="1:7" x14ac:dyDescent="0.25">
      <c r="A5" s="59" t="s">
        <v>71</v>
      </c>
      <c r="B5" s="60"/>
      <c r="C5" s="60"/>
      <c r="D5" s="60"/>
      <c r="E5" s="60"/>
      <c r="F5" s="60"/>
      <c r="G5" s="61"/>
    </row>
    <row r="6" spans="1:7" x14ac:dyDescent="0.25">
      <c r="A6" s="59" t="s">
        <v>19</v>
      </c>
      <c r="B6" s="60"/>
      <c r="C6" s="60"/>
      <c r="D6" s="60"/>
      <c r="E6" s="60"/>
      <c r="F6" s="60"/>
      <c r="G6" s="61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650639.26</v>
      </c>
    </row>
    <row r="11" spans="1:7" x14ac:dyDescent="0.25">
      <c r="A11" s="48" t="s">
        <v>67</v>
      </c>
      <c r="B11" s="11"/>
      <c r="C11" s="11"/>
      <c r="D11" s="11"/>
      <c r="E11" s="11"/>
      <c r="F11" s="11"/>
      <c r="G11" s="46"/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151673.5</v>
      </c>
    </row>
    <row r="13" spans="1:7" x14ac:dyDescent="0.25">
      <c r="A13" s="29"/>
      <c r="B13" s="11"/>
      <c r="C13" s="11"/>
      <c r="D13" s="11"/>
      <c r="E13" s="11"/>
      <c r="F13" s="11"/>
      <c r="G13" s="45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30">
        <f>G10-G12</f>
        <v>498965.76000000001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7" x14ac:dyDescent="0.25">
      <c r="A17" s="29" t="s">
        <v>25</v>
      </c>
      <c r="B17" s="11"/>
      <c r="C17" s="11"/>
      <c r="D17" s="11"/>
      <c r="E17" s="11"/>
      <c r="F17" s="11"/>
      <c r="G17" s="28">
        <v>21630593.190000001</v>
      </c>
    </row>
    <row r="18" spans="1:7" x14ac:dyDescent="0.25">
      <c r="A18" s="29" t="s">
        <v>26</v>
      </c>
      <c r="B18" s="11"/>
      <c r="C18" s="11"/>
      <c r="D18" s="11"/>
      <c r="E18" s="11"/>
      <c r="F18" s="11"/>
      <c r="G18" s="28">
        <v>10633451.5</v>
      </c>
    </row>
    <row r="19" spans="1:7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65</v>
      </c>
      <c r="B20" s="27"/>
      <c r="C20" s="11"/>
      <c r="D20" s="11"/>
      <c r="E20" s="11"/>
      <c r="F20" s="11"/>
      <c r="G20" s="33">
        <f>SUM(G10:G19)</f>
        <v>33565323.210000001</v>
      </c>
    </row>
    <row r="21" spans="1:7" ht="15.75" thickTop="1" x14ac:dyDescent="0.25">
      <c r="A21" s="29"/>
      <c r="B21" s="11"/>
      <c r="C21" s="11"/>
      <c r="D21" s="11"/>
      <c r="E21" s="11"/>
      <c r="F21" s="11"/>
      <c r="G21" s="28"/>
    </row>
    <row r="22" spans="1:7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7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232477827.06999999</v>
      </c>
    </row>
    <row r="24" spans="1:7" ht="15.75" thickTop="1" x14ac:dyDescent="0.25">
      <c r="A24" s="29"/>
      <c r="B24" s="11"/>
      <c r="C24" s="11"/>
      <c r="D24" s="11"/>
      <c r="E24" s="11"/>
      <c r="F24" s="11"/>
      <c r="G24" s="28"/>
    </row>
    <row r="25" spans="1:7" ht="15.75" thickBot="1" x14ac:dyDescent="0.3">
      <c r="A25" s="26" t="s">
        <v>69</v>
      </c>
      <c r="B25" s="27"/>
      <c r="C25" s="27"/>
      <c r="D25" s="27"/>
      <c r="E25" s="11"/>
      <c r="F25" s="11" t="s">
        <v>51</v>
      </c>
      <c r="G25" s="30">
        <f>G27+G28+G31+G29</f>
        <v>593085755</v>
      </c>
    </row>
    <row r="26" spans="1:7" ht="15.75" thickTop="1" x14ac:dyDescent="0.25">
      <c r="A26" s="26"/>
      <c r="B26" s="27"/>
      <c r="C26" s="27"/>
      <c r="D26" s="27"/>
      <c r="E26" s="11"/>
      <c r="F26" s="11"/>
      <c r="G26" s="28"/>
    </row>
    <row r="27" spans="1:7" x14ac:dyDescent="0.25">
      <c r="A27" s="29" t="s">
        <v>9</v>
      </c>
      <c r="B27" s="11"/>
      <c r="C27" s="11"/>
      <c r="D27" s="11"/>
      <c r="E27" s="11"/>
      <c r="F27" s="11"/>
      <c r="G27" s="35">
        <v>57045457.359999999</v>
      </c>
    </row>
    <row r="28" spans="1:7" x14ac:dyDescent="0.25">
      <c r="A28" s="29" t="s">
        <v>10</v>
      </c>
      <c r="B28" s="11"/>
      <c r="C28" s="11"/>
      <c r="D28" s="11"/>
      <c r="E28" s="11"/>
      <c r="F28" s="11"/>
      <c r="G28" s="28">
        <v>300695208.56999999</v>
      </c>
    </row>
    <row r="29" spans="1:7" x14ac:dyDescent="0.25">
      <c r="A29" s="29" t="s">
        <v>72</v>
      </c>
      <c r="B29" s="11"/>
      <c r="C29" s="11"/>
      <c r="D29" s="11"/>
      <c r="E29" s="11"/>
      <c r="F29" s="11"/>
      <c r="G29" s="49">
        <v>2867262</v>
      </c>
    </row>
    <row r="30" spans="1:7" ht="15.75" thickBot="1" x14ac:dyDescent="0.3">
      <c r="A30" s="29" t="s">
        <v>13</v>
      </c>
      <c r="B30" s="11"/>
      <c r="C30" s="11"/>
      <c r="D30" s="11"/>
      <c r="E30" s="11"/>
      <c r="F30" s="11"/>
      <c r="G30" s="33">
        <v>590218493</v>
      </c>
    </row>
    <row r="31" spans="1:7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232477827.06999999</v>
      </c>
    </row>
    <row r="32" spans="1:7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29"/>
      <c r="B42" s="11"/>
      <c r="C42" s="11"/>
      <c r="D42" s="11"/>
      <c r="E42" s="11"/>
      <c r="F42" s="11"/>
      <c r="G42" s="31"/>
    </row>
    <row r="43" spans="1:7" x14ac:dyDescent="0.25">
      <c r="A43" s="41"/>
      <c r="B43" s="42"/>
      <c r="C43" s="42"/>
      <c r="D43" s="42"/>
      <c r="E43" s="42"/>
      <c r="F43" s="42"/>
      <c r="G43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tabSelected="1" topLeftCell="A19" workbookViewId="0">
      <selection activeCell="K40" sqref="K40"/>
    </sheetView>
  </sheetViews>
  <sheetFormatPr baseColWidth="10" defaultRowHeight="15" x14ac:dyDescent="0.25"/>
  <cols>
    <col min="7" max="7" width="19.1406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3" t="s">
        <v>36</v>
      </c>
      <c r="B3" s="54"/>
      <c r="C3" s="54"/>
      <c r="D3" s="54"/>
      <c r="E3" s="54"/>
      <c r="F3" s="54"/>
      <c r="G3" s="55"/>
    </row>
    <row r="4" spans="1:7" ht="18.75" x14ac:dyDescent="0.3">
      <c r="A4" s="56" t="s">
        <v>0</v>
      </c>
      <c r="B4" s="57"/>
      <c r="C4" s="57"/>
      <c r="D4" s="57"/>
      <c r="E4" s="57"/>
      <c r="F4" s="57"/>
      <c r="G4" s="58"/>
    </row>
    <row r="5" spans="1:7" x14ac:dyDescent="0.25">
      <c r="A5" s="59" t="s">
        <v>73</v>
      </c>
      <c r="B5" s="60"/>
      <c r="C5" s="60"/>
      <c r="D5" s="60"/>
      <c r="E5" s="60"/>
      <c r="F5" s="60"/>
      <c r="G5" s="61"/>
    </row>
    <row r="6" spans="1:7" x14ac:dyDescent="0.25">
      <c r="A6" s="59" t="s">
        <v>19</v>
      </c>
      <c r="B6" s="60"/>
      <c r="C6" s="60"/>
      <c r="D6" s="60"/>
      <c r="E6" s="60"/>
      <c r="F6" s="60"/>
      <c r="G6" s="61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226598.87</v>
      </c>
    </row>
    <row r="11" spans="1:7" x14ac:dyDescent="0.25">
      <c r="A11" s="48" t="s">
        <v>67</v>
      </c>
      <c r="B11" s="11"/>
      <c r="C11" s="11"/>
      <c r="D11" s="11"/>
      <c r="E11" s="11"/>
      <c r="F11" s="11"/>
      <c r="G11" s="46"/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147043.79</v>
      </c>
    </row>
    <row r="13" spans="1:7" x14ac:dyDescent="0.25">
      <c r="A13" s="29"/>
      <c r="B13" s="11"/>
      <c r="C13" s="11"/>
      <c r="D13" s="11"/>
      <c r="E13" s="11"/>
      <c r="F13" s="11"/>
      <c r="G13" s="45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30">
        <f>G10-G12</f>
        <v>79555.079999999987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7" x14ac:dyDescent="0.25">
      <c r="A17" s="29" t="s">
        <v>25</v>
      </c>
      <c r="B17" s="11"/>
      <c r="C17" s="11"/>
      <c r="D17" s="11"/>
      <c r="E17" s="11"/>
      <c r="F17" s="11"/>
      <c r="G17" s="28">
        <v>21630593.190000001</v>
      </c>
    </row>
    <row r="18" spans="1:7" x14ac:dyDescent="0.25">
      <c r="A18" s="29" t="s">
        <v>26</v>
      </c>
      <c r="B18" s="11"/>
      <c r="C18" s="11"/>
      <c r="D18" s="11"/>
      <c r="E18" s="11"/>
      <c r="F18" s="11"/>
      <c r="G18" s="28">
        <v>10633451.5</v>
      </c>
    </row>
    <row r="19" spans="1:7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65</v>
      </c>
      <c r="B20" s="27"/>
      <c r="C20" s="11"/>
      <c r="D20" s="11"/>
      <c r="E20" s="11"/>
      <c r="F20" s="11"/>
      <c r="G20" s="33">
        <f>SUM(G10:G19)</f>
        <v>32717242.43</v>
      </c>
    </row>
    <row r="21" spans="1:7" ht="15.75" thickTop="1" x14ac:dyDescent="0.25">
      <c r="A21" s="29"/>
      <c r="B21" s="11"/>
      <c r="C21" s="11"/>
      <c r="D21" s="11"/>
      <c r="E21" s="11"/>
      <c r="F21" s="11"/>
      <c r="G21" s="28"/>
    </row>
    <row r="22" spans="1:7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7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80932823.159999996</v>
      </c>
    </row>
    <row r="24" spans="1:7" ht="15.75" thickTop="1" x14ac:dyDescent="0.25">
      <c r="A24" s="29"/>
      <c r="B24" s="11"/>
      <c r="C24" s="11"/>
      <c r="D24" s="11"/>
      <c r="E24" s="11"/>
      <c r="F24" s="11"/>
      <c r="G24" s="28"/>
    </row>
    <row r="25" spans="1:7" ht="15.75" thickBot="1" x14ac:dyDescent="0.3">
      <c r="A25" s="26" t="s">
        <v>69</v>
      </c>
      <c r="B25" s="27"/>
      <c r="C25" s="27"/>
      <c r="D25" s="27"/>
      <c r="E25" s="11"/>
      <c r="F25" s="11" t="s">
        <v>51</v>
      </c>
      <c r="G25" s="30">
        <f>G27+G28+G31+G29</f>
        <v>593085755</v>
      </c>
    </row>
    <row r="26" spans="1:7" ht="15.75" thickTop="1" x14ac:dyDescent="0.25">
      <c r="A26" s="26"/>
      <c r="B26" s="27"/>
      <c r="C26" s="27"/>
      <c r="D26" s="27"/>
      <c r="E26" s="11"/>
      <c r="F26" s="11"/>
      <c r="G26" s="28"/>
    </row>
    <row r="27" spans="1:7" x14ac:dyDescent="0.25">
      <c r="A27" s="29" t="s">
        <v>9</v>
      </c>
      <c r="B27" s="11"/>
      <c r="C27" s="11"/>
      <c r="D27" s="11"/>
      <c r="E27" s="11"/>
      <c r="F27" s="11"/>
      <c r="G27" s="35">
        <v>69495759.040000007</v>
      </c>
    </row>
    <row r="28" spans="1:7" x14ac:dyDescent="0.25">
      <c r="A28" s="29" t="s">
        <v>10</v>
      </c>
      <c r="B28" s="11"/>
      <c r="C28" s="11"/>
      <c r="D28" s="11"/>
      <c r="E28" s="11"/>
      <c r="F28" s="11"/>
      <c r="G28" s="28">
        <v>442657172.80000001</v>
      </c>
    </row>
    <row r="29" spans="1:7" x14ac:dyDescent="0.25">
      <c r="A29" s="29" t="s">
        <v>72</v>
      </c>
      <c r="B29" s="11"/>
      <c r="C29" s="11"/>
      <c r="D29" s="11"/>
      <c r="E29" s="11"/>
      <c r="F29" s="11"/>
      <c r="G29" s="36">
        <v>0</v>
      </c>
    </row>
    <row r="30" spans="1:7" ht="15.75" thickBot="1" x14ac:dyDescent="0.3">
      <c r="A30" s="29" t="s">
        <v>13</v>
      </c>
      <c r="B30" s="11"/>
      <c r="C30" s="11"/>
      <c r="D30" s="11"/>
      <c r="E30" s="11"/>
      <c r="F30" s="11"/>
      <c r="G30" s="33">
        <v>593085755</v>
      </c>
    </row>
    <row r="31" spans="1:7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80932823.159999996</v>
      </c>
    </row>
    <row r="32" spans="1:7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29"/>
      <c r="B42" s="11"/>
      <c r="C42" s="11"/>
      <c r="D42" s="11"/>
      <c r="E42" s="11"/>
      <c r="F42" s="11"/>
      <c r="G42" s="31"/>
    </row>
    <row r="43" spans="1:7" x14ac:dyDescent="0.25">
      <c r="A43" s="41"/>
      <c r="B43" s="42"/>
      <c r="C43" s="42"/>
      <c r="D43" s="42"/>
      <c r="E43" s="42"/>
      <c r="F43" s="42"/>
      <c r="G43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35"/>
  <sheetViews>
    <sheetView topLeftCell="A6" workbookViewId="0">
      <selection activeCell="H26" sqref="H26"/>
    </sheetView>
  </sheetViews>
  <sheetFormatPr baseColWidth="10" defaultColWidth="11.42578125" defaultRowHeight="15" x14ac:dyDescent="0.25"/>
  <cols>
    <col min="1" max="1" width="0.7109375" customWidth="1"/>
    <col min="6" max="6" width="13.85546875" customWidth="1"/>
    <col min="8" max="8" width="15.28515625" customWidth="1"/>
  </cols>
  <sheetData>
    <row r="3" spans="2:8" ht="18.75" x14ac:dyDescent="0.3">
      <c r="B3" s="52" t="s">
        <v>24</v>
      </c>
      <c r="C3" s="52"/>
      <c r="D3" s="52"/>
      <c r="E3" s="52"/>
      <c r="F3" s="52"/>
      <c r="G3" s="52"/>
      <c r="H3" s="52"/>
    </row>
    <row r="4" spans="2:8" ht="18.75" x14ac:dyDescent="0.3">
      <c r="B4" s="52" t="s">
        <v>0</v>
      </c>
      <c r="C4" s="52"/>
      <c r="D4" s="52"/>
      <c r="E4" s="52"/>
      <c r="F4" s="52"/>
      <c r="G4" s="52"/>
      <c r="H4" s="52"/>
    </row>
    <row r="5" spans="2:8" x14ac:dyDescent="0.25">
      <c r="B5" s="51" t="s">
        <v>31</v>
      </c>
      <c r="C5" s="51"/>
      <c r="D5" s="51"/>
      <c r="E5" s="51"/>
      <c r="F5" s="51"/>
      <c r="G5" s="51"/>
      <c r="H5" s="51"/>
    </row>
    <row r="6" spans="2:8" x14ac:dyDescent="0.25">
      <c r="B6" s="51" t="s">
        <v>19</v>
      </c>
      <c r="C6" s="51"/>
      <c r="D6" s="51"/>
      <c r="E6" s="51"/>
      <c r="F6" s="51"/>
      <c r="G6" s="51"/>
      <c r="H6" s="51"/>
    </row>
    <row r="7" spans="2:8" x14ac:dyDescent="0.25">
      <c r="B7" s="12"/>
      <c r="C7" s="12"/>
      <c r="D7" s="12"/>
      <c r="E7" s="12"/>
      <c r="F7" s="12"/>
      <c r="G7" s="12"/>
      <c r="H7" s="12"/>
    </row>
    <row r="8" spans="2:8" x14ac:dyDescent="0.25">
      <c r="B8" s="12"/>
      <c r="C8" s="12"/>
      <c r="D8" s="12"/>
      <c r="E8" s="12"/>
      <c r="F8" s="12"/>
      <c r="G8" s="12"/>
      <c r="H8" s="12"/>
    </row>
    <row r="9" spans="2:8" x14ac:dyDescent="0.25">
      <c r="B9" s="4" t="s">
        <v>5</v>
      </c>
      <c r="C9" s="4"/>
      <c r="H9" s="1"/>
    </row>
    <row r="10" spans="2:8" ht="20.25" customHeight="1" thickBot="1" x14ac:dyDescent="0.3">
      <c r="B10" t="s">
        <v>6</v>
      </c>
      <c r="H10" s="14">
        <v>20263.22</v>
      </c>
    </row>
    <row r="11" spans="2:8" ht="15.75" thickTop="1" x14ac:dyDescent="0.25">
      <c r="H11" s="1"/>
    </row>
    <row r="12" spans="2:8" ht="16.5" customHeight="1" x14ac:dyDescent="0.25">
      <c r="B12" s="4" t="s">
        <v>1</v>
      </c>
      <c r="C12" s="4"/>
    </row>
    <row r="13" spans="2:8" x14ac:dyDescent="0.25">
      <c r="B13" t="s">
        <v>25</v>
      </c>
      <c r="H13" s="1">
        <v>15604459.82</v>
      </c>
    </row>
    <row r="14" spans="2:8" x14ac:dyDescent="0.25">
      <c r="B14" t="s">
        <v>26</v>
      </c>
      <c r="H14" s="7">
        <v>3424540</v>
      </c>
    </row>
    <row r="15" spans="2:8" ht="6" hidden="1" customHeight="1" x14ac:dyDescent="0.25">
      <c r="H15" s="1"/>
    </row>
    <row r="16" spans="2:8" ht="21.75" customHeight="1" thickBot="1" x14ac:dyDescent="0.3">
      <c r="B16" s="4" t="s">
        <v>4</v>
      </c>
      <c r="C16" s="4"/>
      <c r="H16" s="8">
        <f>SUM(H10:H15)</f>
        <v>19049263.039999999</v>
      </c>
    </row>
    <row r="17" spans="1:8" ht="15.75" thickTop="1" x14ac:dyDescent="0.25">
      <c r="H17" s="1"/>
    </row>
    <row r="18" spans="1:8" ht="17.25" customHeight="1" x14ac:dyDescent="0.25">
      <c r="B18" s="4" t="s">
        <v>7</v>
      </c>
    </row>
    <row r="19" spans="1:8" ht="17.25" customHeight="1" thickBot="1" x14ac:dyDescent="0.3">
      <c r="B19" t="s">
        <v>8</v>
      </c>
      <c r="H19" s="10">
        <v>0</v>
      </c>
    </row>
    <row r="20" spans="1:8" ht="15.75" thickTop="1" x14ac:dyDescent="0.25">
      <c r="H20" s="11"/>
    </row>
    <row r="21" spans="1:8" ht="15.75" thickBot="1" x14ac:dyDescent="0.3">
      <c r="B21" s="4" t="s">
        <v>32</v>
      </c>
      <c r="C21" s="4"/>
      <c r="D21" s="4"/>
      <c r="E21" s="4"/>
      <c r="G21" t="s">
        <v>33</v>
      </c>
      <c r="H21" s="14">
        <f>H23+H24+H27</f>
        <v>152919748</v>
      </c>
    </row>
    <row r="22" spans="1:8" ht="4.5" customHeight="1" thickTop="1" x14ac:dyDescent="0.25">
      <c r="B22" s="4"/>
      <c r="C22" s="4"/>
      <c r="D22" s="4"/>
      <c r="E22" s="4"/>
      <c r="H22" s="1"/>
    </row>
    <row r="23" spans="1:8" ht="18.75" customHeight="1" x14ac:dyDescent="0.25">
      <c r="B23" t="s">
        <v>9</v>
      </c>
      <c r="H23" s="6">
        <v>4603971.97</v>
      </c>
    </row>
    <row r="24" spans="1:8" ht="19.5" customHeight="1" x14ac:dyDescent="0.25">
      <c r="B24" t="s">
        <v>10</v>
      </c>
      <c r="H24" s="1">
        <v>146910322.78999999</v>
      </c>
    </row>
    <row r="25" spans="1:8" ht="21.75" customHeight="1" x14ac:dyDescent="0.25">
      <c r="B25" t="s">
        <v>27</v>
      </c>
      <c r="H25" s="9">
        <v>0</v>
      </c>
    </row>
    <row r="26" spans="1:8" ht="23.25" customHeight="1" thickBot="1" x14ac:dyDescent="0.3">
      <c r="B26" t="s">
        <v>13</v>
      </c>
      <c r="H26" s="8">
        <f>H23+H24+H25</f>
        <v>151514294.75999999</v>
      </c>
    </row>
    <row r="27" spans="1:8" ht="22.5" customHeight="1" thickTop="1" thickBot="1" x14ac:dyDescent="0.3">
      <c r="B27" t="s">
        <v>12</v>
      </c>
      <c r="H27" s="15">
        <v>1405453.24</v>
      </c>
    </row>
    <row r="28" spans="1:8" ht="15.75" thickTop="1" x14ac:dyDescent="0.25"/>
    <row r="29" spans="1:8" x14ac:dyDescent="0.25">
      <c r="B29" s="13" t="s">
        <v>28</v>
      </c>
      <c r="C29" s="13"/>
      <c r="D29" s="13"/>
      <c r="E29" s="13"/>
      <c r="F29" s="13"/>
      <c r="G29" s="4"/>
    </row>
    <row r="30" spans="1:8" x14ac:dyDescent="0.25">
      <c r="A30" t="s">
        <v>29</v>
      </c>
      <c r="B30" s="4" t="s">
        <v>30</v>
      </c>
      <c r="C30" s="4"/>
      <c r="D30" s="4"/>
      <c r="E30" s="4"/>
      <c r="F30" s="4"/>
      <c r="G30" s="4"/>
    </row>
    <row r="31" spans="1:8" x14ac:dyDescent="0.25">
      <c r="B31" s="4" t="s">
        <v>34</v>
      </c>
      <c r="C31" s="4"/>
      <c r="D31" s="4"/>
      <c r="E31" s="4"/>
      <c r="F31" s="4"/>
      <c r="G31" s="4"/>
    </row>
    <row r="33" spans="2:8" x14ac:dyDescent="0.25">
      <c r="B33" t="s">
        <v>14</v>
      </c>
      <c r="G33" t="s">
        <v>23</v>
      </c>
    </row>
    <row r="34" spans="2:8" x14ac:dyDescent="0.25">
      <c r="B34" s="4" t="s">
        <v>20</v>
      </c>
      <c r="C34" s="4"/>
      <c r="G34" s="4" t="s">
        <v>21</v>
      </c>
      <c r="H34" s="4"/>
    </row>
    <row r="35" spans="2:8" x14ac:dyDescent="0.25">
      <c r="B35" t="s">
        <v>17</v>
      </c>
      <c r="G35" t="s">
        <v>22</v>
      </c>
    </row>
  </sheetData>
  <mergeCells count="4">
    <mergeCell ref="B4:H4"/>
    <mergeCell ref="B5:H5"/>
    <mergeCell ref="B6:H6"/>
    <mergeCell ref="B3:H3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view="pageLayout" topLeftCell="A2" zoomScale="80" zoomScalePageLayoutView="80" workbookViewId="0">
      <selection activeCell="B45" sqref="B45"/>
    </sheetView>
  </sheetViews>
  <sheetFormatPr baseColWidth="10" defaultColWidth="11.42578125" defaultRowHeight="15" x14ac:dyDescent="0.25"/>
  <cols>
    <col min="5" max="5" width="28" customWidth="1"/>
    <col min="6" max="6" width="10.28515625" customWidth="1"/>
    <col min="7" max="7" width="25.425781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3" t="s">
        <v>36</v>
      </c>
      <c r="B3" s="54"/>
      <c r="C3" s="54"/>
      <c r="D3" s="54"/>
      <c r="E3" s="54"/>
      <c r="F3" s="54"/>
      <c r="G3" s="55"/>
    </row>
    <row r="4" spans="1:7" ht="18.75" x14ac:dyDescent="0.3">
      <c r="A4" s="56" t="s">
        <v>0</v>
      </c>
      <c r="B4" s="57"/>
      <c r="C4" s="57"/>
      <c r="D4" s="57"/>
      <c r="E4" s="57"/>
      <c r="F4" s="57"/>
      <c r="G4" s="58"/>
    </row>
    <row r="5" spans="1:7" x14ac:dyDescent="0.25">
      <c r="A5" s="59" t="s">
        <v>35</v>
      </c>
      <c r="B5" s="60"/>
      <c r="C5" s="60"/>
      <c r="D5" s="60"/>
      <c r="E5" s="60"/>
      <c r="F5" s="60"/>
      <c r="G5" s="61"/>
    </row>
    <row r="6" spans="1:7" x14ac:dyDescent="0.25">
      <c r="A6" s="59" t="s">
        <v>19</v>
      </c>
      <c r="B6" s="60"/>
      <c r="C6" s="60"/>
      <c r="D6" s="60"/>
      <c r="E6" s="60"/>
      <c r="F6" s="60"/>
      <c r="G6" s="61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ht="15.75" thickBot="1" x14ac:dyDescent="0.3">
      <c r="A10" s="29" t="s">
        <v>6</v>
      </c>
      <c r="B10" s="11"/>
      <c r="C10" s="11"/>
      <c r="D10" s="11"/>
      <c r="E10" s="11"/>
      <c r="F10" s="11"/>
      <c r="G10" s="30">
        <v>20113.22</v>
      </c>
    </row>
    <row r="11" spans="1:7" ht="15.75" thickTop="1" x14ac:dyDescent="0.25">
      <c r="A11" s="29"/>
      <c r="B11" s="11"/>
      <c r="C11" s="11"/>
      <c r="D11" s="11"/>
      <c r="E11" s="11"/>
      <c r="F11" s="11"/>
      <c r="G11" s="28"/>
    </row>
    <row r="12" spans="1:7" x14ac:dyDescent="0.25">
      <c r="A12" s="26" t="s">
        <v>1</v>
      </c>
      <c r="B12" s="27"/>
      <c r="C12" s="11"/>
      <c r="D12" s="11"/>
      <c r="E12" s="11"/>
      <c r="F12" s="11"/>
      <c r="G12" s="31"/>
    </row>
    <row r="13" spans="1:7" x14ac:dyDescent="0.25">
      <c r="A13" s="29" t="s">
        <v>25</v>
      </c>
      <c r="B13" s="11"/>
      <c r="C13" s="11"/>
      <c r="D13" s="11"/>
      <c r="E13" s="11"/>
      <c r="F13" s="11"/>
      <c r="G13" s="28">
        <v>15604459.82</v>
      </c>
    </row>
    <row r="14" spans="1:7" x14ac:dyDescent="0.25">
      <c r="A14" s="29" t="s">
        <v>26</v>
      </c>
      <c r="B14" s="11"/>
      <c r="C14" s="11"/>
      <c r="D14" s="11"/>
      <c r="E14" s="11"/>
      <c r="F14" s="11"/>
      <c r="G14" s="32">
        <v>3424540</v>
      </c>
    </row>
    <row r="15" spans="1:7" x14ac:dyDescent="0.25">
      <c r="A15" s="29"/>
      <c r="B15" s="11"/>
      <c r="C15" s="11"/>
      <c r="D15" s="11"/>
      <c r="E15" s="11"/>
      <c r="F15" s="11"/>
      <c r="G15" s="28"/>
    </row>
    <row r="16" spans="1:7" ht="15.75" thickBot="1" x14ac:dyDescent="0.3">
      <c r="A16" s="26" t="s">
        <v>4</v>
      </c>
      <c r="B16" s="27"/>
      <c r="C16" s="11"/>
      <c r="D16" s="11"/>
      <c r="E16" s="11"/>
      <c r="F16" s="11"/>
      <c r="G16" s="33">
        <f>SUM(G1:G15)</f>
        <v>19049113.039999999</v>
      </c>
    </row>
    <row r="17" spans="1:7" ht="15.75" thickTop="1" x14ac:dyDescent="0.25">
      <c r="A17" s="29"/>
      <c r="B17" s="11"/>
      <c r="C17" s="11"/>
      <c r="D17" s="11"/>
      <c r="E17" s="11"/>
      <c r="F17" s="11"/>
      <c r="G17" s="28"/>
    </row>
    <row r="18" spans="1:7" x14ac:dyDescent="0.25">
      <c r="A18" s="26" t="s">
        <v>7</v>
      </c>
      <c r="B18" s="11"/>
      <c r="C18" s="11"/>
      <c r="D18" s="11"/>
      <c r="E18" s="11"/>
      <c r="F18" s="11"/>
      <c r="G18" s="31"/>
    </row>
    <row r="19" spans="1:7" ht="15.75" thickBot="1" x14ac:dyDescent="0.3">
      <c r="A19" s="29" t="s">
        <v>8</v>
      </c>
      <c r="B19" s="11"/>
      <c r="C19" s="11"/>
      <c r="D19" s="11"/>
      <c r="E19" s="11"/>
      <c r="F19" s="11"/>
      <c r="G19" s="34">
        <v>0</v>
      </c>
    </row>
    <row r="20" spans="1:7" ht="15.75" thickTop="1" x14ac:dyDescent="0.25">
      <c r="A20" s="29"/>
      <c r="B20" s="11"/>
      <c r="C20" s="11"/>
      <c r="D20" s="11"/>
      <c r="E20" s="11"/>
      <c r="F20" s="11"/>
      <c r="G20" s="31"/>
    </row>
    <row r="21" spans="1:7" ht="15.75" thickBot="1" x14ac:dyDescent="0.3">
      <c r="A21" s="26" t="s">
        <v>32</v>
      </c>
      <c r="B21" s="27"/>
      <c r="C21" s="27"/>
      <c r="D21" s="27"/>
      <c r="E21" s="11"/>
      <c r="F21" s="11" t="s">
        <v>33</v>
      </c>
      <c r="G21" s="30">
        <f>G23+G24+G27</f>
        <v>152919748</v>
      </c>
    </row>
    <row r="22" spans="1:7" ht="15.75" thickTop="1" x14ac:dyDescent="0.25">
      <c r="A22" s="26"/>
      <c r="B22" s="27"/>
      <c r="C22" s="27"/>
      <c r="D22" s="27"/>
      <c r="E22" s="11"/>
      <c r="F22" s="11"/>
      <c r="G22" s="28"/>
    </row>
    <row r="23" spans="1:7" x14ac:dyDescent="0.25">
      <c r="A23" s="29" t="s">
        <v>9</v>
      </c>
      <c r="B23" s="11"/>
      <c r="C23" s="11"/>
      <c r="D23" s="11"/>
      <c r="E23" s="11"/>
      <c r="F23" s="11"/>
      <c r="G23" s="35">
        <v>12073222.67</v>
      </c>
    </row>
    <row r="24" spans="1:7" x14ac:dyDescent="0.25">
      <c r="A24" s="29" t="s">
        <v>10</v>
      </c>
      <c r="B24" s="11"/>
      <c r="C24" s="11"/>
      <c r="D24" s="11"/>
      <c r="E24" s="11"/>
      <c r="F24" s="11"/>
      <c r="G24" s="28">
        <v>138998574.81</v>
      </c>
    </row>
    <row r="25" spans="1:7" x14ac:dyDescent="0.25">
      <c r="A25" s="29" t="s">
        <v>27</v>
      </c>
      <c r="B25" s="11"/>
      <c r="C25" s="11"/>
      <c r="D25" s="11"/>
      <c r="E25" s="11"/>
      <c r="F25" s="11"/>
      <c r="G25" s="36">
        <v>0</v>
      </c>
    </row>
    <row r="26" spans="1:7" ht="15.75" thickBot="1" x14ac:dyDescent="0.3">
      <c r="A26" s="29" t="s">
        <v>13</v>
      </c>
      <c r="B26" s="11"/>
      <c r="C26" s="11"/>
      <c r="D26" s="11"/>
      <c r="E26" s="11"/>
      <c r="F26" s="11"/>
      <c r="G26" s="8">
        <f>G23+G24+G25</f>
        <v>151071797.47999999</v>
      </c>
    </row>
    <row r="27" spans="1:7" ht="16.5" thickTop="1" thickBot="1" x14ac:dyDescent="0.3">
      <c r="A27" s="29" t="s">
        <v>12</v>
      </c>
      <c r="B27" s="11"/>
      <c r="C27" s="11"/>
      <c r="D27" s="11"/>
      <c r="E27" s="11"/>
      <c r="F27" s="11"/>
      <c r="G27" s="37">
        <v>1847950.52</v>
      </c>
    </row>
    <row r="28" spans="1:7" ht="15.75" thickTop="1" x14ac:dyDescent="0.25">
      <c r="A28" s="29"/>
      <c r="B28" s="11"/>
      <c r="C28" s="11"/>
      <c r="D28" s="11"/>
      <c r="E28" s="11"/>
      <c r="F28" s="11"/>
      <c r="G28" s="31"/>
    </row>
    <row r="29" spans="1:7" x14ac:dyDescent="0.25">
      <c r="A29" s="38" t="s">
        <v>28</v>
      </c>
      <c r="B29" s="39"/>
      <c r="C29" s="39"/>
      <c r="D29" s="39"/>
      <c r="E29" s="39"/>
      <c r="F29" s="27"/>
      <c r="G29" s="31"/>
    </row>
    <row r="30" spans="1:7" x14ac:dyDescent="0.25">
      <c r="A30" s="26" t="s">
        <v>30</v>
      </c>
      <c r="B30" s="27"/>
      <c r="C30" s="27"/>
      <c r="D30" s="27"/>
      <c r="E30" s="27"/>
      <c r="F30" s="27"/>
      <c r="G30" s="31"/>
    </row>
    <row r="31" spans="1:7" x14ac:dyDescent="0.25">
      <c r="A31" s="26" t="s">
        <v>34</v>
      </c>
      <c r="B31" s="27"/>
      <c r="C31" s="27"/>
      <c r="D31" s="27"/>
      <c r="E31" s="27"/>
      <c r="F31" s="27"/>
      <c r="G31" s="31"/>
    </row>
    <row r="32" spans="1:7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29" t="s">
        <v>14</v>
      </c>
      <c r="B33" s="11"/>
      <c r="C33" s="11"/>
      <c r="D33" s="11"/>
      <c r="E33" s="11"/>
      <c r="F33" s="11" t="s">
        <v>23</v>
      </c>
      <c r="G33" s="31"/>
    </row>
    <row r="34" spans="1:7" x14ac:dyDescent="0.25">
      <c r="A34" s="26" t="s">
        <v>20</v>
      </c>
      <c r="B34" s="27"/>
      <c r="C34" s="11"/>
      <c r="D34" s="11"/>
      <c r="E34" s="11"/>
      <c r="F34" s="27" t="s">
        <v>21</v>
      </c>
      <c r="G34" s="40"/>
    </row>
    <row r="35" spans="1:7" x14ac:dyDescent="0.25">
      <c r="A35" s="29" t="s">
        <v>17</v>
      </c>
      <c r="B35" s="11"/>
      <c r="C35" s="11"/>
      <c r="D35" s="11"/>
      <c r="E35" s="11"/>
      <c r="F35" s="11" t="s">
        <v>22</v>
      </c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/>
      <c r="B37" s="11"/>
      <c r="C37" s="11"/>
      <c r="D37" s="11"/>
      <c r="E37" s="11"/>
      <c r="F37" s="11"/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41"/>
      <c r="B39" s="42"/>
      <c r="C39" s="42"/>
      <c r="D39" s="42"/>
      <c r="E39" s="42"/>
      <c r="F39" s="42"/>
      <c r="G39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scale="82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workbookViewId="0">
      <selection activeCell="G40" sqref="A1:G40"/>
    </sheetView>
  </sheetViews>
  <sheetFormatPr baseColWidth="10" defaultRowHeight="15" x14ac:dyDescent="0.25"/>
  <cols>
    <col min="3" max="3" width="7.85546875" customWidth="1"/>
    <col min="5" max="5" width="6.7109375" customWidth="1"/>
    <col min="7" max="7" width="29.425781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3" t="s">
        <v>36</v>
      </c>
      <c r="B3" s="54"/>
      <c r="C3" s="54"/>
      <c r="D3" s="54"/>
      <c r="E3" s="54"/>
      <c r="F3" s="54"/>
      <c r="G3" s="55"/>
    </row>
    <row r="4" spans="1:7" ht="18.75" x14ac:dyDescent="0.3">
      <c r="A4" s="56" t="s">
        <v>0</v>
      </c>
      <c r="B4" s="57"/>
      <c r="C4" s="57"/>
      <c r="D4" s="57"/>
      <c r="E4" s="57"/>
      <c r="F4" s="57"/>
      <c r="G4" s="58"/>
    </row>
    <row r="5" spans="1:7" x14ac:dyDescent="0.25">
      <c r="A5" s="59" t="s">
        <v>39</v>
      </c>
      <c r="B5" s="60"/>
      <c r="C5" s="60"/>
      <c r="D5" s="60"/>
      <c r="E5" s="60"/>
      <c r="F5" s="60"/>
      <c r="G5" s="61"/>
    </row>
    <row r="6" spans="1:7" x14ac:dyDescent="0.25">
      <c r="A6" s="59" t="s">
        <v>19</v>
      </c>
      <c r="B6" s="60"/>
      <c r="C6" s="60"/>
      <c r="D6" s="60"/>
      <c r="E6" s="60"/>
      <c r="F6" s="60"/>
      <c r="G6" s="61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ht="15.75" thickBot="1" x14ac:dyDescent="0.3">
      <c r="A10" s="29" t="s">
        <v>6</v>
      </c>
      <c r="B10" s="11"/>
      <c r="C10" s="11"/>
      <c r="D10" s="11"/>
      <c r="E10" s="11"/>
      <c r="F10" s="11"/>
      <c r="G10" s="30">
        <v>20013.22</v>
      </c>
    </row>
    <row r="11" spans="1:7" ht="15.75" thickTop="1" x14ac:dyDescent="0.25">
      <c r="A11" s="29"/>
      <c r="B11" s="11"/>
      <c r="C11" s="11"/>
      <c r="D11" s="11"/>
      <c r="E11" s="11"/>
      <c r="F11" s="11"/>
      <c r="G11" s="28"/>
    </row>
    <row r="12" spans="1:7" x14ac:dyDescent="0.25">
      <c r="A12" s="26" t="s">
        <v>1</v>
      </c>
      <c r="B12" s="27"/>
      <c r="C12" s="11"/>
      <c r="D12" s="11"/>
      <c r="E12" s="11"/>
      <c r="F12" s="11"/>
      <c r="G12" s="28"/>
    </row>
    <row r="13" spans="1:7" x14ac:dyDescent="0.25">
      <c r="A13" s="29" t="s">
        <v>25</v>
      </c>
      <c r="B13" s="11"/>
      <c r="C13" s="11"/>
      <c r="D13" s="11"/>
      <c r="E13" s="11"/>
      <c r="F13" s="11"/>
      <c r="G13" s="28">
        <v>15604459.82</v>
      </c>
    </row>
    <row r="14" spans="1:7" x14ac:dyDescent="0.25">
      <c r="A14" s="29" t="s">
        <v>26</v>
      </c>
      <c r="B14" s="11"/>
      <c r="C14" s="11"/>
      <c r="D14" s="11"/>
      <c r="E14" s="11"/>
      <c r="F14" s="11"/>
      <c r="G14" s="28">
        <v>3424540</v>
      </c>
    </row>
    <row r="15" spans="1:7" x14ac:dyDescent="0.25">
      <c r="A15" s="29"/>
      <c r="B15" s="11"/>
      <c r="C15" s="11"/>
      <c r="D15" s="11"/>
      <c r="E15" s="11"/>
      <c r="F15" s="11"/>
      <c r="G15" s="28"/>
    </row>
    <row r="16" spans="1:7" ht="15.75" thickBot="1" x14ac:dyDescent="0.3">
      <c r="A16" s="26" t="s">
        <v>4</v>
      </c>
      <c r="B16" s="27"/>
      <c r="C16" s="11"/>
      <c r="D16" s="11"/>
      <c r="E16" s="11"/>
      <c r="F16" s="11"/>
      <c r="G16" s="33">
        <f>SUM(G10:G15)</f>
        <v>19049013.039999999</v>
      </c>
    </row>
    <row r="17" spans="1:7" ht="15.75" thickTop="1" x14ac:dyDescent="0.25">
      <c r="A17" s="29"/>
      <c r="B17" s="11"/>
      <c r="C17" s="11"/>
      <c r="D17" s="11"/>
      <c r="E17" s="11"/>
      <c r="F17" s="11"/>
      <c r="G17" s="28"/>
    </row>
    <row r="18" spans="1:7" x14ac:dyDescent="0.25">
      <c r="A18" s="26" t="s">
        <v>7</v>
      </c>
      <c r="B18" s="11"/>
      <c r="C18" s="11"/>
      <c r="D18" s="11"/>
      <c r="E18" s="11"/>
      <c r="F18" s="11"/>
      <c r="G18" s="28"/>
    </row>
    <row r="19" spans="1:7" ht="15.75" thickBot="1" x14ac:dyDescent="0.3">
      <c r="A19" s="29" t="s">
        <v>8</v>
      </c>
      <c r="B19" s="11"/>
      <c r="C19" s="11"/>
      <c r="D19" s="11"/>
      <c r="E19" s="11"/>
      <c r="F19" s="11"/>
      <c r="G19" s="34">
        <v>0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32</v>
      </c>
      <c r="B21" s="27"/>
      <c r="C21" s="27"/>
      <c r="D21" s="27"/>
      <c r="E21" s="11"/>
      <c r="F21" s="11" t="s">
        <v>33</v>
      </c>
      <c r="G21" s="30">
        <f>G23+G24+G27</f>
        <v>152209007.59999999</v>
      </c>
    </row>
    <row r="22" spans="1:7" ht="15.75" thickTop="1" x14ac:dyDescent="0.25">
      <c r="A22" s="26"/>
      <c r="B22" s="27"/>
      <c r="C22" s="27"/>
      <c r="D22" s="27"/>
      <c r="E22" s="11"/>
      <c r="F22" s="11"/>
      <c r="G22" s="28"/>
    </row>
    <row r="23" spans="1:7" x14ac:dyDescent="0.25">
      <c r="A23" s="29" t="s">
        <v>9</v>
      </c>
      <c r="B23" s="11"/>
      <c r="C23" s="11"/>
      <c r="D23" s="11"/>
      <c r="E23" s="11"/>
      <c r="F23" s="11"/>
      <c r="G23" s="35">
        <v>21913087.280000001</v>
      </c>
    </row>
    <row r="24" spans="1:7" x14ac:dyDescent="0.25">
      <c r="A24" s="29" t="s">
        <v>10</v>
      </c>
      <c r="B24" s="11"/>
      <c r="C24" s="11"/>
      <c r="D24" s="11"/>
      <c r="E24" s="11"/>
      <c r="F24" s="11"/>
      <c r="G24" s="28">
        <v>127335666.72</v>
      </c>
    </row>
    <row r="25" spans="1:7" x14ac:dyDescent="0.25">
      <c r="A25" s="29" t="s">
        <v>38</v>
      </c>
      <c r="B25" s="11"/>
      <c r="C25" s="11"/>
      <c r="D25" s="11"/>
      <c r="E25" s="11"/>
      <c r="F25" s="11"/>
      <c r="G25" s="36">
        <v>0</v>
      </c>
    </row>
    <row r="26" spans="1:7" ht="15.75" thickBot="1" x14ac:dyDescent="0.3">
      <c r="A26" s="29" t="s">
        <v>13</v>
      </c>
      <c r="B26" s="11"/>
      <c r="C26" s="11"/>
      <c r="D26" s="11"/>
      <c r="E26" s="11"/>
      <c r="F26" s="11"/>
      <c r="G26" s="8">
        <f>G23+G24+G25</f>
        <v>149248754</v>
      </c>
    </row>
    <row r="27" spans="1:7" ht="16.5" thickTop="1" thickBot="1" x14ac:dyDescent="0.3">
      <c r="A27" s="29" t="s">
        <v>12</v>
      </c>
      <c r="B27" s="11"/>
      <c r="C27" s="11"/>
      <c r="D27" s="11"/>
      <c r="E27" s="11"/>
      <c r="F27" s="11"/>
      <c r="G27" s="37">
        <v>2960253.6</v>
      </c>
    </row>
    <row r="28" spans="1:7" ht="15.75" thickTop="1" x14ac:dyDescent="0.25">
      <c r="A28" s="29"/>
      <c r="B28" s="11"/>
      <c r="C28" s="11"/>
      <c r="D28" s="11"/>
      <c r="E28" s="11"/>
      <c r="F28" s="11"/>
      <c r="G28" s="31"/>
    </row>
    <row r="29" spans="1:7" x14ac:dyDescent="0.25">
      <c r="A29" s="38" t="s">
        <v>28</v>
      </c>
      <c r="B29" s="39"/>
      <c r="C29" s="39"/>
      <c r="D29" s="39"/>
      <c r="E29" s="39"/>
      <c r="F29" s="27"/>
      <c r="G29" s="31"/>
    </row>
    <row r="30" spans="1:7" x14ac:dyDescent="0.25">
      <c r="A30" s="26" t="s">
        <v>30</v>
      </c>
      <c r="B30" s="27"/>
      <c r="C30" s="27"/>
      <c r="D30" s="27"/>
      <c r="E30" s="27"/>
      <c r="F30" s="27"/>
      <c r="G30" s="31"/>
    </row>
    <row r="31" spans="1:7" x14ac:dyDescent="0.25">
      <c r="A31" s="26" t="s">
        <v>34</v>
      </c>
      <c r="B31" s="27"/>
      <c r="C31" s="27"/>
      <c r="D31" s="27"/>
      <c r="E31" s="27"/>
      <c r="F31" s="27"/>
      <c r="G31" s="31"/>
    </row>
    <row r="32" spans="1:7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29" t="s">
        <v>14</v>
      </c>
      <c r="B33" s="11"/>
      <c r="C33" s="11"/>
      <c r="D33" s="11"/>
      <c r="E33" s="11"/>
      <c r="F33" s="11" t="s">
        <v>23</v>
      </c>
      <c r="G33" s="31"/>
    </row>
    <row r="34" spans="1:7" x14ac:dyDescent="0.25">
      <c r="A34" s="26" t="s">
        <v>20</v>
      </c>
      <c r="B34" s="27"/>
      <c r="C34" s="11"/>
      <c r="D34" s="11"/>
      <c r="E34" s="11"/>
      <c r="F34" s="27" t="s">
        <v>21</v>
      </c>
      <c r="G34" s="40"/>
    </row>
    <row r="35" spans="1:7" x14ac:dyDescent="0.25">
      <c r="A35" s="29" t="s">
        <v>17</v>
      </c>
      <c r="B35" s="11"/>
      <c r="C35" s="11"/>
      <c r="D35" s="11"/>
      <c r="E35" s="11"/>
      <c r="F35" s="11" t="s">
        <v>22</v>
      </c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/>
      <c r="B37" s="11"/>
      <c r="C37" s="11"/>
      <c r="D37" s="11"/>
      <c r="E37" s="11"/>
      <c r="F37" s="11"/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41"/>
      <c r="B39" s="42"/>
      <c r="C39" s="42"/>
      <c r="D39" s="42"/>
      <c r="E39" s="42"/>
      <c r="F39" s="42"/>
      <c r="G39" s="43"/>
    </row>
  </sheetData>
  <mergeCells count="4">
    <mergeCell ref="A3:G3"/>
    <mergeCell ref="A4:G4"/>
    <mergeCell ref="A5:G5"/>
    <mergeCell ref="A6:G6"/>
  </mergeCells>
  <pageMargins left="0.7" right="0.7" top="0.99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workbookViewId="0">
      <selection activeCell="I21" sqref="I21"/>
    </sheetView>
  </sheetViews>
  <sheetFormatPr baseColWidth="10" defaultRowHeight="15" x14ac:dyDescent="0.25"/>
  <cols>
    <col min="7" max="7" width="1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3" t="s">
        <v>36</v>
      </c>
      <c r="B3" s="54"/>
      <c r="C3" s="54"/>
      <c r="D3" s="54"/>
      <c r="E3" s="54"/>
      <c r="F3" s="54"/>
      <c r="G3" s="55"/>
    </row>
    <row r="4" spans="1:7" ht="18.75" x14ac:dyDescent="0.3">
      <c r="A4" s="56" t="s">
        <v>0</v>
      </c>
      <c r="B4" s="57"/>
      <c r="C4" s="57"/>
      <c r="D4" s="57"/>
      <c r="E4" s="57"/>
      <c r="F4" s="57"/>
      <c r="G4" s="58"/>
    </row>
    <row r="5" spans="1:7" x14ac:dyDescent="0.25">
      <c r="A5" s="59" t="s">
        <v>40</v>
      </c>
      <c r="B5" s="60"/>
      <c r="C5" s="60"/>
      <c r="D5" s="60"/>
      <c r="E5" s="60"/>
      <c r="F5" s="60"/>
      <c r="G5" s="61"/>
    </row>
    <row r="6" spans="1:7" x14ac:dyDescent="0.25">
      <c r="A6" s="59" t="s">
        <v>19</v>
      </c>
      <c r="B6" s="60"/>
      <c r="C6" s="60"/>
      <c r="D6" s="60"/>
      <c r="E6" s="60"/>
      <c r="F6" s="60"/>
      <c r="G6" s="61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ht="15.75" thickBot="1" x14ac:dyDescent="0.3">
      <c r="A10" s="29" t="s">
        <v>6</v>
      </c>
      <c r="B10" s="11"/>
      <c r="C10" s="11"/>
      <c r="D10" s="11"/>
      <c r="E10" s="11"/>
      <c r="F10" s="11"/>
      <c r="G10" s="30">
        <v>473000</v>
      </c>
    </row>
    <row r="11" spans="1:7" ht="15.75" thickTop="1" x14ac:dyDescent="0.25">
      <c r="A11" s="29"/>
      <c r="B11" s="11"/>
      <c r="C11" s="11"/>
      <c r="D11" s="11"/>
      <c r="E11" s="11"/>
      <c r="F11" s="11"/>
      <c r="G11" s="28"/>
    </row>
    <row r="12" spans="1:7" x14ac:dyDescent="0.25">
      <c r="A12" s="26" t="s">
        <v>1</v>
      </c>
      <c r="B12" s="27"/>
      <c r="C12" s="11"/>
      <c r="D12" s="11"/>
      <c r="E12" s="11"/>
      <c r="F12" s="11"/>
      <c r="G12" s="28"/>
    </row>
    <row r="13" spans="1:7" x14ac:dyDescent="0.25">
      <c r="A13" s="29" t="s">
        <v>25</v>
      </c>
      <c r="B13" s="11"/>
      <c r="C13" s="11"/>
      <c r="D13" s="11"/>
      <c r="E13" s="11"/>
      <c r="F13" s="11"/>
      <c r="G13" s="28">
        <v>15604459.82</v>
      </c>
    </row>
    <row r="14" spans="1:7" x14ac:dyDescent="0.25">
      <c r="A14" s="29" t="s">
        <v>26</v>
      </c>
      <c r="B14" s="11"/>
      <c r="C14" s="11"/>
      <c r="D14" s="11"/>
      <c r="E14" s="11"/>
      <c r="F14" s="11"/>
      <c r="G14" s="28">
        <v>3424540</v>
      </c>
    </row>
    <row r="15" spans="1:7" x14ac:dyDescent="0.25">
      <c r="A15" s="29"/>
      <c r="B15" s="11"/>
      <c r="C15" s="11"/>
      <c r="D15" s="11"/>
      <c r="E15" s="11"/>
      <c r="F15" s="11"/>
      <c r="G15" s="28"/>
    </row>
    <row r="16" spans="1:7" ht="15.75" thickBot="1" x14ac:dyDescent="0.3">
      <c r="A16" s="26" t="s">
        <v>4</v>
      </c>
      <c r="B16" s="27"/>
      <c r="C16" s="11"/>
      <c r="D16" s="11"/>
      <c r="E16" s="11"/>
      <c r="F16" s="11"/>
      <c r="G16" s="33">
        <f>SUM(G10:G15)</f>
        <v>19501999.82</v>
      </c>
    </row>
    <row r="17" spans="1:7" ht="15.75" thickTop="1" x14ac:dyDescent="0.25">
      <c r="A17" s="29"/>
      <c r="B17" s="11"/>
      <c r="C17" s="11"/>
      <c r="D17" s="11"/>
      <c r="E17" s="11"/>
      <c r="F17" s="11"/>
      <c r="G17" s="28"/>
    </row>
    <row r="18" spans="1:7" x14ac:dyDescent="0.25">
      <c r="A18" s="26" t="s">
        <v>7</v>
      </c>
      <c r="B18" s="11"/>
      <c r="C18" s="11"/>
      <c r="D18" s="11"/>
      <c r="E18" s="11"/>
      <c r="F18" s="11"/>
      <c r="G18" s="28"/>
    </row>
    <row r="19" spans="1:7" ht="15.75" thickBot="1" x14ac:dyDescent="0.3">
      <c r="A19" s="29" t="s">
        <v>8</v>
      </c>
      <c r="B19" s="11"/>
      <c r="C19" s="11"/>
      <c r="D19" s="11"/>
      <c r="E19" s="11"/>
      <c r="F19" s="11"/>
      <c r="G19" s="34">
        <v>0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32</v>
      </c>
      <c r="B21" s="27"/>
      <c r="C21" s="27"/>
      <c r="D21" s="27"/>
      <c r="E21" s="11"/>
      <c r="F21" s="11" t="s">
        <v>33</v>
      </c>
      <c r="G21" s="30">
        <f>G23+G24+G27</f>
        <v>152919748</v>
      </c>
    </row>
    <row r="22" spans="1:7" ht="15.75" thickTop="1" x14ac:dyDescent="0.25">
      <c r="A22" s="26"/>
      <c r="B22" s="27"/>
      <c r="C22" s="27"/>
      <c r="D22" s="27"/>
      <c r="E22" s="11"/>
      <c r="F22" s="11"/>
      <c r="G22" s="28"/>
    </row>
    <row r="23" spans="1:7" x14ac:dyDescent="0.25">
      <c r="A23" s="29" t="s">
        <v>9</v>
      </c>
      <c r="B23" s="11"/>
      <c r="C23" s="11"/>
      <c r="D23" s="11"/>
      <c r="E23" s="11"/>
      <c r="F23" s="11"/>
      <c r="G23" s="35">
        <v>33307191.579999998</v>
      </c>
    </row>
    <row r="24" spans="1:7" x14ac:dyDescent="0.25">
      <c r="A24" s="29" t="s">
        <v>10</v>
      </c>
      <c r="B24" s="11"/>
      <c r="C24" s="11"/>
      <c r="D24" s="11"/>
      <c r="E24" s="11"/>
      <c r="F24" s="11"/>
      <c r="G24" s="28">
        <v>116498938.64</v>
      </c>
    </row>
    <row r="25" spans="1:7" x14ac:dyDescent="0.25">
      <c r="A25" s="29" t="s">
        <v>38</v>
      </c>
      <c r="B25" s="11"/>
      <c r="C25" s="11"/>
      <c r="D25" s="11"/>
      <c r="E25" s="11"/>
      <c r="F25" s="11"/>
      <c r="G25" s="36">
        <v>0</v>
      </c>
    </row>
    <row r="26" spans="1:7" ht="15.75" thickBot="1" x14ac:dyDescent="0.3">
      <c r="A26" s="29" t="s">
        <v>13</v>
      </c>
      <c r="B26" s="11"/>
      <c r="C26" s="11"/>
      <c r="D26" s="11"/>
      <c r="E26" s="11"/>
      <c r="F26" s="11"/>
      <c r="G26" s="8">
        <f>G23+G24+G25</f>
        <v>149806130.22</v>
      </c>
    </row>
    <row r="27" spans="1:7" ht="16.5" thickTop="1" thickBot="1" x14ac:dyDescent="0.3">
      <c r="A27" s="29" t="s">
        <v>12</v>
      </c>
      <c r="B27" s="11"/>
      <c r="C27" s="11"/>
      <c r="D27" s="11"/>
      <c r="E27" s="11"/>
      <c r="F27" s="11"/>
      <c r="G27" s="37">
        <v>3113617.78</v>
      </c>
    </row>
    <row r="28" spans="1:7" ht="15.75" thickTop="1" x14ac:dyDescent="0.25">
      <c r="A28" s="29"/>
      <c r="B28" s="11"/>
      <c r="C28" s="11"/>
      <c r="D28" s="11"/>
      <c r="E28" s="11"/>
      <c r="F28" s="11"/>
      <c r="G28" s="31"/>
    </row>
    <row r="29" spans="1:7" x14ac:dyDescent="0.25">
      <c r="A29" s="38" t="s">
        <v>28</v>
      </c>
      <c r="B29" s="39"/>
      <c r="C29" s="39"/>
      <c r="D29" s="39"/>
      <c r="E29" s="39"/>
      <c r="F29" s="27"/>
      <c r="G29" s="31"/>
    </row>
    <row r="30" spans="1:7" x14ac:dyDescent="0.25">
      <c r="A30" s="26" t="s">
        <v>30</v>
      </c>
      <c r="B30" s="27"/>
      <c r="C30" s="27"/>
      <c r="D30" s="27"/>
      <c r="E30" s="27"/>
      <c r="F30" s="27"/>
      <c r="G30" s="31"/>
    </row>
    <row r="31" spans="1:7" x14ac:dyDescent="0.25">
      <c r="A31" s="26" t="s">
        <v>34</v>
      </c>
      <c r="B31" s="27"/>
      <c r="C31" s="27"/>
      <c r="D31" s="27"/>
      <c r="E31" s="27"/>
      <c r="F31" s="27"/>
      <c r="G31" s="31"/>
    </row>
    <row r="32" spans="1:7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29" t="s">
        <v>14</v>
      </c>
      <c r="B33" s="11"/>
      <c r="C33" s="11"/>
      <c r="D33" s="11"/>
      <c r="E33" s="11"/>
      <c r="F33" s="11" t="s">
        <v>23</v>
      </c>
      <c r="G33" s="31"/>
    </row>
    <row r="34" spans="1:7" x14ac:dyDescent="0.25">
      <c r="A34" s="26" t="s">
        <v>20</v>
      </c>
      <c r="B34" s="27"/>
      <c r="C34" s="11"/>
      <c r="D34" s="11"/>
      <c r="E34" s="11"/>
      <c r="F34" s="27" t="s">
        <v>21</v>
      </c>
      <c r="G34" s="40"/>
    </row>
    <row r="35" spans="1:7" x14ac:dyDescent="0.25">
      <c r="A35" s="29" t="s">
        <v>17</v>
      </c>
      <c r="B35" s="11"/>
      <c r="C35" s="11"/>
      <c r="D35" s="11"/>
      <c r="E35" s="11"/>
      <c r="F35" s="11" t="s">
        <v>41</v>
      </c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/>
      <c r="B37" s="11"/>
      <c r="C37" s="11"/>
      <c r="D37" s="11"/>
      <c r="E37" s="11"/>
      <c r="F37" s="11"/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41"/>
      <c r="B39" s="42"/>
      <c r="C39" s="42"/>
      <c r="D39" s="42"/>
      <c r="E39" s="42"/>
      <c r="F39" s="42"/>
      <c r="G39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workbookViewId="0">
      <selection activeCell="G21" sqref="G21"/>
    </sheetView>
  </sheetViews>
  <sheetFormatPr baseColWidth="10" defaultRowHeight="15" x14ac:dyDescent="0.25"/>
  <cols>
    <col min="7" max="7" width="16.57031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3" t="s">
        <v>36</v>
      </c>
      <c r="B3" s="54"/>
      <c r="C3" s="54"/>
      <c r="D3" s="54"/>
      <c r="E3" s="54"/>
      <c r="F3" s="54"/>
      <c r="G3" s="55"/>
    </row>
    <row r="4" spans="1:7" ht="18.75" x14ac:dyDescent="0.3">
      <c r="A4" s="56" t="s">
        <v>0</v>
      </c>
      <c r="B4" s="57"/>
      <c r="C4" s="57"/>
      <c r="D4" s="57"/>
      <c r="E4" s="57"/>
      <c r="F4" s="57"/>
      <c r="G4" s="58"/>
    </row>
    <row r="5" spans="1:7" x14ac:dyDescent="0.25">
      <c r="A5" s="59" t="s">
        <v>42</v>
      </c>
      <c r="B5" s="60"/>
      <c r="C5" s="60"/>
      <c r="D5" s="60"/>
      <c r="E5" s="60"/>
      <c r="F5" s="60"/>
      <c r="G5" s="61"/>
    </row>
    <row r="6" spans="1:7" x14ac:dyDescent="0.25">
      <c r="A6" s="59" t="s">
        <v>19</v>
      </c>
      <c r="B6" s="60"/>
      <c r="C6" s="60"/>
      <c r="D6" s="60"/>
      <c r="E6" s="60"/>
      <c r="F6" s="60"/>
      <c r="G6" s="61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ht="15.75" thickBot="1" x14ac:dyDescent="0.3">
      <c r="A10" s="29" t="s">
        <v>6</v>
      </c>
      <c r="B10" s="11"/>
      <c r="C10" s="11"/>
      <c r="D10" s="11"/>
      <c r="E10" s="11"/>
      <c r="F10" s="11"/>
      <c r="G10" s="30">
        <v>185121.49</v>
      </c>
    </row>
    <row r="11" spans="1:7" ht="15.75" thickTop="1" x14ac:dyDescent="0.25">
      <c r="A11" s="29"/>
      <c r="B11" s="11"/>
      <c r="C11" s="11"/>
      <c r="D11" s="11"/>
      <c r="E11" s="11"/>
      <c r="F11" s="11"/>
      <c r="G11" s="28"/>
    </row>
    <row r="12" spans="1:7" x14ac:dyDescent="0.25">
      <c r="A12" s="26" t="s">
        <v>1</v>
      </c>
      <c r="B12" s="27"/>
      <c r="C12" s="11"/>
      <c r="D12" s="11"/>
      <c r="E12" s="11"/>
      <c r="F12" s="11"/>
      <c r="G12" s="28"/>
    </row>
    <row r="13" spans="1:7" x14ac:dyDescent="0.25">
      <c r="A13" s="29" t="s">
        <v>25</v>
      </c>
      <c r="B13" s="11"/>
      <c r="C13" s="11"/>
      <c r="D13" s="11"/>
      <c r="E13" s="11"/>
      <c r="F13" s="11"/>
      <c r="G13" s="28">
        <v>17661010.710000001</v>
      </c>
    </row>
    <row r="14" spans="1:7" x14ac:dyDescent="0.25">
      <c r="A14" s="29" t="s">
        <v>26</v>
      </c>
      <c r="B14" s="11"/>
      <c r="C14" s="11"/>
      <c r="D14" s="11"/>
      <c r="E14" s="11"/>
      <c r="F14" s="11"/>
      <c r="G14" s="28">
        <v>3424540</v>
      </c>
    </row>
    <row r="15" spans="1:7" x14ac:dyDescent="0.25">
      <c r="A15" s="29"/>
      <c r="B15" s="11"/>
      <c r="C15" s="11"/>
      <c r="D15" s="11"/>
      <c r="E15" s="11"/>
      <c r="F15" s="11"/>
      <c r="G15" s="28"/>
    </row>
    <row r="16" spans="1:7" ht="15.75" thickBot="1" x14ac:dyDescent="0.3">
      <c r="A16" s="26" t="s">
        <v>4</v>
      </c>
      <c r="B16" s="27"/>
      <c r="C16" s="11"/>
      <c r="D16" s="11"/>
      <c r="E16" s="11"/>
      <c r="F16" s="11"/>
      <c r="G16" s="33">
        <f>SUM(G10:G15)</f>
        <v>21270672.199999999</v>
      </c>
    </row>
    <row r="17" spans="1:7" ht="15.75" thickTop="1" x14ac:dyDescent="0.25">
      <c r="A17" s="29"/>
      <c r="B17" s="11"/>
      <c r="C17" s="11"/>
      <c r="D17" s="11"/>
      <c r="E17" s="11"/>
      <c r="F17" s="11"/>
      <c r="G17" s="28"/>
    </row>
    <row r="18" spans="1:7" x14ac:dyDescent="0.25">
      <c r="A18" s="26" t="s">
        <v>7</v>
      </c>
      <c r="B18" s="11"/>
      <c r="C18" s="11"/>
      <c r="D18" s="11"/>
      <c r="E18" s="11"/>
      <c r="F18" s="11"/>
      <c r="G18" s="28"/>
    </row>
    <row r="19" spans="1:7" ht="15.75" thickBot="1" x14ac:dyDescent="0.3">
      <c r="A19" s="29" t="s">
        <v>8</v>
      </c>
      <c r="B19" s="11"/>
      <c r="C19" s="11"/>
      <c r="D19" s="11"/>
      <c r="E19" s="11"/>
      <c r="F19" s="11"/>
      <c r="G19" s="34">
        <v>0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32</v>
      </c>
      <c r="B21" s="27"/>
      <c r="C21" s="27"/>
      <c r="D21" s="27"/>
      <c r="E21" s="11"/>
      <c r="F21" s="11" t="s">
        <v>33</v>
      </c>
      <c r="G21" s="30">
        <f>G23+G24+G27</f>
        <v>152919748</v>
      </c>
    </row>
    <row r="22" spans="1:7" ht="15.75" thickTop="1" x14ac:dyDescent="0.25">
      <c r="A22" s="26"/>
      <c r="B22" s="27"/>
      <c r="C22" s="27"/>
      <c r="D22" s="27"/>
      <c r="E22" s="11"/>
      <c r="F22" s="11"/>
      <c r="G22" s="28"/>
    </row>
    <row r="23" spans="1:7" x14ac:dyDescent="0.25">
      <c r="A23" s="29" t="s">
        <v>9</v>
      </c>
      <c r="B23" s="11"/>
      <c r="C23" s="11"/>
      <c r="D23" s="11"/>
      <c r="E23" s="11"/>
      <c r="F23" s="11"/>
      <c r="G23" s="35">
        <v>41457405.579999998</v>
      </c>
    </row>
    <row r="24" spans="1:7" x14ac:dyDescent="0.25">
      <c r="A24" s="29" t="s">
        <v>10</v>
      </c>
      <c r="B24" s="11"/>
      <c r="C24" s="11"/>
      <c r="D24" s="11"/>
      <c r="E24" s="11"/>
      <c r="F24" s="11"/>
      <c r="G24" s="28">
        <v>106386065.73999999</v>
      </c>
    </row>
    <row r="25" spans="1:7" x14ac:dyDescent="0.25">
      <c r="A25" s="29" t="s">
        <v>38</v>
      </c>
      <c r="B25" s="11"/>
      <c r="C25" s="11"/>
      <c r="D25" s="11"/>
      <c r="E25" s="11"/>
      <c r="F25" s="11"/>
      <c r="G25" s="36">
        <v>0</v>
      </c>
    </row>
    <row r="26" spans="1:7" ht="15.75" thickBot="1" x14ac:dyDescent="0.3">
      <c r="A26" s="29" t="s">
        <v>13</v>
      </c>
      <c r="B26" s="11"/>
      <c r="C26" s="11"/>
      <c r="D26" s="11"/>
      <c r="E26" s="11"/>
      <c r="F26" s="11"/>
      <c r="G26" s="8">
        <f>G23+G24+G25</f>
        <v>147843471.31999999</v>
      </c>
    </row>
    <row r="27" spans="1:7" ht="16.5" thickTop="1" thickBot="1" x14ac:dyDescent="0.3">
      <c r="A27" s="29" t="s">
        <v>12</v>
      </c>
      <c r="B27" s="11"/>
      <c r="C27" s="11"/>
      <c r="D27" s="11"/>
      <c r="E27" s="11"/>
      <c r="F27" s="11"/>
      <c r="G27" s="37">
        <v>5076276.68</v>
      </c>
    </row>
    <row r="28" spans="1:7" ht="15.75" thickTop="1" x14ac:dyDescent="0.25">
      <c r="A28" s="29"/>
      <c r="B28" s="11"/>
      <c r="C28" s="11"/>
      <c r="D28" s="11"/>
      <c r="E28" s="11"/>
      <c r="F28" s="11"/>
      <c r="G28" s="31"/>
    </row>
    <row r="29" spans="1:7" x14ac:dyDescent="0.25">
      <c r="A29" s="38" t="s">
        <v>28</v>
      </c>
      <c r="B29" s="39"/>
      <c r="C29" s="39"/>
      <c r="D29" s="39"/>
      <c r="E29" s="39"/>
      <c r="F29" s="27"/>
      <c r="G29" s="31"/>
    </row>
    <row r="30" spans="1:7" x14ac:dyDescent="0.25">
      <c r="A30" s="26" t="s">
        <v>30</v>
      </c>
      <c r="B30" s="27"/>
      <c r="C30" s="27"/>
      <c r="D30" s="27"/>
      <c r="E30" s="27"/>
      <c r="F30" s="27"/>
      <c r="G30" s="31"/>
    </row>
    <row r="31" spans="1:7" x14ac:dyDescent="0.25">
      <c r="A31" s="26" t="s">
        <v>34</v>
      </c>
      <c r="B31" s="27"/>
      <c r="C31" s="27"/>
      <c r="D31" s="27"/>
      <c r="E31" s="27"/>
      <c r="F31" s="27"/>
      <c r="G31" s="31"/>
    </row>
    <row r="32" spans="1:7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29" t="s">
        <v>14</v>
      </c>
      <c r="B33" s="11"/>
      <c r="C33" s="11"/>
      <c r="D33" s="11"/>
      <c r="E33" s="11"/>
      <c r="F33" s="11" t="s">
        <v>23</v>
      </c>
      <c r="G33" s="31"/>
    </row>
    <row r="34" spans="1:7" x14ac:dyDescent="0.25">
      <c r="A34" s="26" t="s">
        <v>20</v>
      </c>
      <c r="B34" s="27"/>
      <c r="C34" s="11"/>
      <c r="D34" s="11"/>
      <c r="E34" s="11"/>
      <c r="F34" s="27" t="s">
        <v>21</v>
      </c>
      <c r="G34" s="40"/>
    </row>
    <row r="35" spans="1:7" x14ac:dyDescent="0.25">
      <c r="A35" s="29" t="s">
        <v>17</v>
      </c>
      <c r="B35" s="11"/>
      <c r="C35" s="11"/>
      <c r="D35" s="11"/>
      <c r="E35" s="11"/>
      <c r="F35" s="11" t="s">
        <v>41</v>
      </c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/>
      <c r="B37" s="11"/>
      <c r="C37" s="11"/>
      <c r="D37" s="11"/>
      <c r="E37" s="11"/>
      <c r="F37" s="11"/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41"/>
      <c r="B39" s="42"/>
      <c r="C39" s="42"/>
      <c r="D39" s="42"/>
      <c r="E39" s="42"/>
      <c r="F39" s="42"/>
      <c r="G39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topLeftCell="A10" workbookViewId="0">
      <selection activeCell="G21" sqref="G21"/>
    </sheetView>
  </sheetViews>
  <sheetFormatPr baseColWidth="10" defaultRowHeight="15" x14ac:dyDescent="0.25"/>
  <cols>
    <col min="7" max="7" width="16.710937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3" t="s">
        <v>36</v>
      </c>
      <c r="B3" s="54"/>
      <c r="C3" s="54"/>
      <c r="D3" s="54"/>
      <c r="E3" s="54"/>
      <c r="F3" s="54"/>
      <c r="G3" s="55"/>
    </row>
    <row r="4" spans="1:7" ht="18.75" x14ac:dyDescent="0.3">
      <c r="A4" s="56" t="s">
        <v>0</v>
      </c>
      <c r="B4" s="57"/>
      <c r="C4" s="57"/>
      <c r="D4" s="57"/>
      <c r="E4" s="57"/>
      <c r="F4" s="57"/>
      <c r="G4" s="58"/>
    </row>
    <row r="5" spans="1:7" x14ac:dyDescent="0.25">
      <c r="A5" s="59" t="s">
        <v>43</v>
      </c>
      <c r="B5" s="60"/>
      <c r="C5" s="60"/>
      <c r="D5" s="60"/>
      <c r="E5" s="60"/>
      <c r="F5" s="60"/>
      <c r="G5" s="61"/>
    </row>
    <row r="6" spans="1:7" x14ac:dyDescent="0.25">
      <c r="A6" s="59" t="s">
        <v>19</v>
      </c>
      <c r="B6" s="60"/>
      <c r="C6" s="60"/>
      <c r="D6" s="60"/>
      <c r="E6" s="60"/>
      <c r="F6" s="60"/>
      <c r="G6" s="61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ht="15.75" thickBot="1" x14ac:dyDescent="0.3">
      <c r="A10" s="29" t="s">
        <v>6</v>
      </c>
      <c r="B10" s="11"/>
      <c r="C10" s="11"/>
      <c r="D10" s="11"/>
      <c r="E10" s="11"/>
      <c r="F10" s="11"/>
      <c r="G10" s="30">
        <v>32.880000000000003</v>
      </c>
    </row>
    <row r="11" spans="1:7" ht="15.75" thickTop="1" x14ac:dyDescent="0.25">
      <c r="A11" s="29"/>
      <c r="B11" s="11"/>
      <c r="C11" s="11"/>
      <c r="D11" s="11"/>
      <c r="E11" s="11"/>
      <c r="F11" s="11"/>
      <c r="G11" s="28"/>
    </row>
    <row r="12" spans="1:7" x14ac:dyDescent="0.25">
      <c r="A12" s="26" t="s">
        <v>1</v>
      </c>
      <c r="B12" s="27"/>
      <c r="C12" s="11"/>
      <c r="D12" s="11"/>
      <c r="E12" s="11"/>
      <c r="F12" s="11"/>
      <c r="G12" s="28"/>
    </row>
    <row r="13" spans="1:7" x14ac:dyDescent="0.25">
      <c r="A13" s="29" t="s">
        <v>25</v>
      </c>
      <c r="B13" s="11"/>
      <c r="C13" s="11"/>
      <c r="D13" s="11"/>
      <c r="E13" s="11"/>
      <c r="F13" s="11"/>
      <c r="G13" s="28">
        <v>17661010.710000001</v>
      </c>
    </row>
    <row r="14" spans="1:7" x14ac:dyDescent="0.25">
      <c r="A14" s="29" t="s">
        <v>26</v>
      </c>
      <c r="B14" s="11"/>
      <c r="C14" s="11"/>
      <c r="D14" s="11"/>
      <c r="E14" s="11"/>
      <c r="F14" s="11"/>
      <c r="G14" s="28">
        <v>3424540</v>
      </c>
    </row>
    <row r="15" spans="1:7" x14ac:dyDescent="0.25">
      <c r="A15" s="29"/>
      <c r="B15" s="11"/>
      <c r="C15" s="11"/>
      <c r="D15" s="11"/>
      <c r="E15" s="11"/>
      <c r="F15" s="11"/>
      <c r="G15" s="28"/>
    </row>
    <row r="16" spans="1:7" ht="15.75" thickBot="1" x14ac:dyDescent="0.3">
      <c r="A16" s="26" t="s">
        <v>4</v>
      </c>
      <c r="B16" s="27"/>
      <c r="C16" s="11"/>
      <c r="D16" s="11"/>
      <c r="E16" s="11"/>
      <c r="F16" s="11"/>
      <c r="G16" s="33">
        <f>SUM(G10:G15)</f>
        <v>21085583.59</v>
      </c>
    </row>
    <row r="17" spans="1:7" ht="15.75" thickTop="1" x14ac:dyDescent="0.25">
      <c r="A17" s="29"/>
      <c r="B17" s="11"/>
      <c r="C17" s="11"/>
      <c r="D17" s="11"/>
      <c r="E17" s="11"/>
      <c r="F17" s="11"/>
      <c r="G17" s="28"/>
    </row>
    <row r="18" spans="1:7" x14ac:dyDescent="0.25">
      <c r="A18" s="26" t="s">
        <v>7</v>
      </c>
      <c r="B18" s="11"/>
      <c r="C18" s="11"/>
      <c r="D18" s="11"/>
      <c r="E18" s="11"/>
      <c r="F18" s="11"/>
      <c r="G18" s="28"/>
    </row>
    <row r="19" spans="1:7" ht="15.75" thickBot="1" x14ac:dyDescent="0.3">
      <c r="A19" s="29" t="s">
        <v>8</v>
      </c>
      <c r="B19" s="11"/>
      <c r="C19" s="11"/>
      <c r="D19" s="11"/>
      <c r="E19" s="11"/>
      <c r="F19" s="11"/>
      <c r="G19" s="34">
        <v>0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32</v>
      </c>
      <c r="B21" s="27"/>
      <c r="C21" s="27"/>
      <c r="D21" s="27"/>
      <c r="E21" s="11"/>
      <c r="F21" s="11" t="s">
        <v>45</v>
      </c>
      <c r="G21" s="30">
        <f>G23+G24-G25+G27</f>
        <v>152919748</v>
      </c>
    </row>
    <row r="22" spans="1:7" ht="15.75" thickTop="1" x14ac:dyDescent="0.25">
      <c r="A22" s="26"/>
      <c r="B22" s="27"/>
      <c r="C22" s="27"/>
      <c r="D22" s="27"/>
      <c r="E22" s="11"/>
      <c r="F22" s="11"/>
      <c r="G22" s="28"/>
    </row>
    <row r="23" spans="1:7" x14ac:dyDescent="0.25">
      <c r="A23" s="29" t="s">
        <v>9</v>
      </c>
      <c r="B23" s="11"/>
      <c r="C23" s="11"/>
      <c r="D23" s="11"/>
      <c r="E23" s="11"/>
      <c r="F23" s="11"/>
      <c r="G23" s="35">
        <v>51333112.939999998</v>
      </c>
    </row>
    <row r="24" spans="1:7" x14ac:dyDescent="0.25">
      <c r="A24" s="29" t="s">
        <v>10</v>
      </c>
      <c r="B24" s="11"/>
      <c r="C24" s="11"/>
      <c r="D24" s="11"/>
      <c r="E24" s="11"/>
      <c r="F24" s="11"/>
      <c r="G24" s="28">
        <v>69432484.030000001</v>
      </c>
    </row>
    <row r="25" spans="1:7" x14ac:dyDescent="0.25">
      <c r="A25" s="29" t="s">
        <v>44</v>
      </c>
      <c r="B25" s="11"/>
      <c r="C25" s="11"/>
      <c r="D25" s="11"/>
      <c r="E25" s="11"/>
      <c r="F25" s="11" t="s">
        <v>47</v>
      </c>
      <c r="G25" s="36">
        <v>-10304450</v>
      </c>
    </row>
    <row r="26" spans="1:7" ht="15.75" thickBot="1" x14ac:dyDescent="0.3">
      <c r="A26" s="29" t="s">
        <v>13</v>
      </c>
      <c r="B26" s="11"/>
      <c r="C26" s="11"/>
      <c r="D26" s="11"/>
      <c r="E26" s="11"/>
      <c r="F26" s="11"/>
      <c r="G26" s="33">
        <v>142615298</v>
      </c>
    </row>
    <row r="27" spans="1:7" ht="16.5" thickTop="1" thickBot="1" x14ac:dyDescent="0.3">
      <c r="A27" s="29" t="s">
        <v>12</v>
      </c>
      <c r="B27" s="11"/>
      <c r="C27" s="11"/>
      <c r="D27" s="11"/>
      <c r="E27" s="11"/>
      <c r="F27" s="11"/>
      <c r="G27" s="37">
        <v>21849701.030000001</v>
      </c>
    </row>
    <row r="28" spans="1:7" ht="15.75" thickTop="1" x14ac:dyDescent="0.25">
      <c r="A28" s="29"/>
      <c r="B28" s="11"/>
      <c r="C28" s="11"/>
      <c r="D28" s="11"/>
      <c r="E28" s="11"/>
      <c r="F28" s="11"/>
      <c r="G28" s="31"/>
    </row>
    <row r="29" spans="1:7" x14ac:dyDescent="0.25">
      <c r="A29" s="38" t="s">
        <v>28</v>
      </c>
      <c r="B29" s="39"/>
      <c r="C29" s="39"/>
      <c r="D29" s="39"/>
      <c r="E29" s="39"/>
      <c r="F29" s="27"/>
      <c r="G29" s="31"/>
    </row>
    <row r="30" spans="1:7" ht="15.75" x14ac:dyDescent="0.25">
      <c r="A30" s="26" t="s">
        <v>48</v>
      </c>
      <c r="B30" s="27"/>
      <c r="C30" s="27"/>
      <c r="D30" s="27"/>
      <c r="E30" s="44"/>
      <c r="F30" s="27"/>
      <c r="G30" s="31"/>
    </row>
    <row r="31" spans="1:7" x14ac:dyDescent="0.25">
      <c r="A31" s="26" t="s">
        <v>49</v>
      </c>
      <c r="B31" s="27"/>
      <c r="C31" s="27"/>
      <c r="D31" s="27"/>
      <c r="E31" s="39"/>
      <c r="F31" s="27"/>
      <c r="G31" s="31"/>
    </row>
    <row r="32" spans="1:7" x14ac:dyDescent="0.25">
      <c r="A32" s="26" t="s">
        <v>30</v>
      </c>
      <c r="B32" s="27"/>
      <c r="C32" s="27"/>
      <c r="D32" s="27"/>
      <c r="E32" s="27"/>
      <c r="F32" s="27"/>
      <c r="G32" s="31"/>
    </row>
    <row r="33" spans="1:7" x14ac:dyDescent="0.25">
      <c r="A33" s="26" t="s">
        <v>46</v>
      </c>
      <c r="B33" s="27"/>
      <c r="C33" s="27"/>
      <c r="D33" s="27"/>
      <c r="E33" s="27"/>
      <c r="F33" s="27"/>
      <c r="G33" s="31"/>
    </row>
    <row r="34" spans="1:7" x14ac:dyDescent="0.25">
      <c r="A34" s="29"/>
      <c r="B34" s="11"/>
      <c r="C34" s="11"/>
      <c r="D34" s="11"/>
      <c r="E34" s="11"/>
      <c r="F34" s="11"/>
      <c r="G34" s="31"/>
    </row>
    <row r="35" spans="1:7" x14ac:dyDescent="0.25">
      <c r="A35" s="29" t="s">
        <v>14</v>
      </c>
      <c r="B35" s="11"/>
      <c r="C35" s="11"/>
      <c r="D35" s="11"/>
      <c r="E35" s="11"/>
      <c r="F35" s="11" t="s">
        <v>23</v>
      </c>
      <c r="G35" s="31"/>
    </row>
    <row r="36" spans="1:7" x14ac:dyDescent="0.25">
      <c r="A36" s="26" t="s">
        <v>20</v>
      </c>
      <c r="B36" s="27"/>
      <c r="C36" s="11"/>
      <c r="D36" s="11"/>
      <c r="E36" s="11"/>
      <c r="F36" s="27" t="s">
        <v>21</v>
      </c>
      <c r="G36" s="40"/>
    </row>
    <row r="37" spans="1:7" x14ac:dyDescent="0.25">
      <c r="A37" s="29" t="s">
        <v>17</v>
      </c>
      <c r="B37" s="11"/>
      <c r="C37" s="11"/>
      <c r="D37" s="11"/>
      <c r="E37" s="11"/>
      <c r="F37" s="11" t="s">
        <v>41</v>
      </c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29"/>
      <c r="B39" s="11"/>
      <c r="C39" s="11"/>
      <c r="D39" s="11"/>
      <c r="E39" s="11"/>
      <c r="F39" s="11"/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41"/>
      <c r="B41" s="42"/>
      <c r="C41" s="42"/>
      <c r="D41" s="42"/>
      <c r="E41" s="42"/>
      <c r="F41" s="42"/>
      <c r="G41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A12" workbookViewId="0">
      <selection activeCell="J30" sqref="J30"/>
    </sheetView>
  </sheetViews>
  <sheetFormatPr baseColWidth="10" defaultRowHeight="15" x14ac:dyDescent="0.25"/>
  <cols>
    <col min="7" max="7" width="15.57031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3" t="s">
        <v>36</v>
      </c>
      <c r="B3" s="54"/>
      <c r="C3" s="54"/>
      <c r="D3" s="54"/>
      <c r="E3" s="54"/>
      <c r="F3" s="54"/>
      <c r="G3" s="55"/>
    </row>
    <row r="4" spans="1:7" ht="18.75" x14ac:dyDescent="0.3">
      <c r="A4" s="56" t="s">
        <v>0</v>
      </c>
      <c r="B4" s="57"/>
      <c r="C4" s="57"/>
      <c r="D4" s="57"/>
      <c r="E4" s="57"/>
      <c r="F4" s="57"/>
      <c r="G4" s="58"/>
    </row>
    <row r="5" spans="1:7" x14ac:dyDescent="0.25">
      <c r="A5" s="59" t="s">
        <v>43</v>
      </c>
      <c r="B5" s="60"/>
      <c r="C5" s="60"/>
      <c r="D5" s="60"/>
      <c r="E5" s="60"/>
      <c r="F5" s="60"/>
      <c r="G5" s="61"/>
    </row>
    <row r="6" spans="1:7" x14ac:dyDescent="0.25">
      <c r="A6" s="59" t="s">
        <v>19</v>
      </c>
      <c r="B6" s="60"/>
      <c r="C6" s="60"/>
      <c r="D6" s="60"/>
      <c r="E6" s="60"/>
      <c r="F6" s="60"/>
      <c r="G6" s="61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ht="15.75" thickBot="1" x14ac:dyDescent="0.3">
      <c r="A10" s="29" t="s">
        <v>6</v>
      </c>
      <c r="B10" s="11"/>
      <c r="C10" s="11"/>
      <c r="D10" s="11"/>
      <c r="E10" s="11"/>
      <c r="F10" s="11"/>
      <c r="G10" s="30">
        <v>3947.24</v>
      </c>
    </row>
    <row r="11" spans="1:7" ht="15.75" thickTop="1" x14ac:dyDescent="0.25">
      <c r="A11" s="29"/>
      <c r="B11" s="11"/>
      <c r="C11" s="11"/>
      <c r="D11" s="11"/>
      <c r="E11" s="11"/>
      <c r="F11" s="11"/>
      <c r="G11" s="28"/>
    </row>
    <row r="12" spans="1:7" x14ac:dyDescent="0.25">
      <c r="A12" s="26" t="s">
        <v>1</v>
      </c>
      <c r="B12" s="27"/>
      <c r="C12" s="11"/>
      <c r="D12" s="11"/>
      <c r="E12" s="11"/>
      <c r="F12" s="11"/>
      <c r="G12" s="28"/>
    </row>
    <row r="13" spans="1:7" x14ac:dyDescent="0.25">
      <c r="A13" s="29" t="s">
        <v>25</v>
      </c>
      <c r="B13" s="11"/>
      <c r="C13" s="11"/>
      <c r="D13" s="11"/>
      <c r="E13" s="11"/>
      <c r="F13" s="11"/>
      <c r="G13" s="28">
        <v>17661010.710000001</v>
      </c>
    </row>
    <row r="14" spans="1:7" x14ac:dyDescent="0.25">
      <c r="A14" s="29" t="s">
        <v>26</v>
      </c>
      <c r="B14" s="11"/>
      <c r="C14" s="11"/>
      <c r="D14" s="11"/>
      <c r="E14" s="11"/>
      <c r="F14" s="11"/>
      <c r="G14" s="28">
        <v>3424540</v>
      </c>
    </row>
    <row r="15" spans="1:7" x14ac:dyDescent="0.25">
      <c r="A15" s="29"/>
      <c r="B15" s="11"/>
      <c r="C15" s="11"/>
      <c r="D15" s="11"/>
      <c r="E15" s="11"/>
      <c r="F15" s="11"/>
      <c r="G15" s="28"/>
    </row>
    <row r="16" spans="1:7" ht="15.75" thickBot="1" x14ac:dyDescent="0.3">
      <c r="A16" s="26" t="s">
        <v>4</v>
      </c>
      <c r="B16" s="27"/>
      <c r="C16" s="11"/>
      <c r="D16" s="11"/>
      <c r="E16" s="11"/>
      <c r="F16" s="11"/>
      <c r="G16" s="33">
        <f>SUM(G10:G15)</f>
        <v>21089497.949999999</v>
      </c>
    </row>
    <row r="17" spans="1:7" ht="15.75" thickTop="1" x14ac:dyDescent="0.25">
      <c r="A17" s="29"/>
      <c r="B17" s="11"/>
      <c r="C17" s="11"/>
      <c r="D17" s="11"/>
      <c r="E17" s="11"/>
      <c r="F17" s="11"/>
      <c r="G17" s="28"/>
    </row>
    <row r="18" spans="1:7" x14ac:dyDescent="0.25">
      <c r="A18" s="26" t="s">
        <v>7</v>
      </c>
      <c r="B18" s="11"/>
      <c r="C18" s="11"/>
      <c r="D18" s="11"/>
      <c r="E18" s="11"/>
      <c r="F18" s="11"/>
      <c r="G18" s="28"/>
    </row>
    <row r="19" spans="1:7" ht="15.75" thickBot="1" x14ac:dyDescent="0.3">
      <c r="A19" s="29" t="s">
        <v>8</v>
      </c>
      <c r="B19" s="11"/>
      <c r="C19" s="11"/>
      <c r="D19" s="11"/>
      <c r="E19" s="11"/>
      <c r="F19" s="11"/>
      <c r="G19" s="34">
        <v>0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32</v>
      </c>
      <c r="B21" s="27"/>
      <c r="C21" s="27"/>
      <c r="D21" s="27"/>
      <c r="E21" s="11"/>
      <c r="F21" s="11" t="s">
        <v>51</v>
      </c>
      <c r="G21" s="30">
        <f>G23+G24-G25+G27</f>
        <v>152919748</v>
      </c>
    </row>
    <row r="22" spans="1:7" ht="15.75" thickTop="1" x14ac:dyDescent="0.25">
      <c r="A22" s="26"/>
      <c r="B22" s="27"/>
      <c r="C22" s="27"/>
      <c r="D22" s="27"/>
      <c r="E22" s="11"/>
      <c r="F22" s="11"/>
      <c r="G22" s="28"/>
    </row>
    <row r="23" spans="1:7" x14ac:dyDescent="0.25">
      <c r="A23" s="29" t="s">
        <v>9</v>
      </c>
      <c r="B23" s="11"/>
      <c r="C23" s="11"/>
      <c r="D23" s="11"/>
      <c r="E23" s="11"/>
      <c r="F23" s="11"/>
      <c r="G23" s="35">
        <v>76671232.260000005</v>
      </c>
    </row>
    <row r="24" spans="1:7" x14ac:dyDescent="0.25">
      <c r="A24" s="29" t="s">
        <v>10</v>
      </c>
      <c r="B24" s="11"/>
      <c r="C24" s="11"/>
      <c r="D24" s="11"/>
      <c r="E24" s="11"/>
      <c r="F24" s="11"/>
      <c r="G24" s="28">
        <v>67955641.879999995</v>
      </c>
    </row>
    <row r="25" spans="1:7" x14ac:dyDescent="0.25">
      <c r="A25" s="29" t="s">
        <v>44</v>
      </c>
      <c r="B25" s="11"/>
      <c r="C25" s="11"/>
      <c r="D25" s="11"/>
      <c r="E25" s="11"/>
      <c r="F25" s="11"/>
      <c r="G25" s="36">
        <v>0</v>
      </c>
    </row>
    <row r="26" spans="1:7" ht="15.75" thickBot="1" x14ac:dyDescent="0.3">
      <c r="A26" s="29" t="s">
        <v>13</v>
      </c>
      <c r="B26" s="11"/>
      <c r="C26" s="11"/>
      <c r="D26" s="11"/>
      <c r="E26" s="11"/>
      <c r="F26" s="11"/>
      <c r="G26" s="33">
        <v>152919748</v>
      </c>
    </row>
    <row r="27" spans="1:7" ht="16.5" thickTop="1" thickBot="1" x14ac:dyDescent="0.3">
      <c r="A27" s="29" t="s">
        <v>12</v>
      </c>
      <c r="B27" s="11"/>
      <c r="C27" s="11"/>
      <c r="D27" s="11"/>
      <c r="E27" s="11"/>
      <c r="F27" s="11"/>
      <c r="G27" s="37">
        <v>8292873.8600000003</v>
      </c>
    </row>
    <row r="28" spans="1:7" ht="15.75" thickTop="1" x14ac:dyDescent="0.25">
      <c r="A28" s="29"/>
      <c r="B28" s="11"/>
      <c r="C28" s="11"/>
      <c r="D28" s="11"/>
      <c r="E28" s="11"/>
      <c r="F28" s="11"/>
      <c r="G28" s="31"/>
    </row>
    <row r="29" spans="1:7" x14ac:dyDescent="0.25">
      <c r="A29" s="38" t="s">
        <v>28</v>
      </c>
      <c r="B29" s="39"/>
      <c r="C29" s="39"/>
      <c r="D29" s="39"/>
      <c r="E29" s="39"/>
      <c r="F29" s="27"/>
      <c r="G29" s="31"/>
    </row>
    <row r="30" spans="1:7" x14ac:dyDescent="0.25">
      <c r="A30" s="26" t="s">
        <v>54</v>
      </c>
      <c r="B30" s="27"/>
      <c r="C30" s="27"/>
      <c r="D30" s="27"/>
      <c r="E30" s="27"/>
      <c r="F30" s="27"/>
      <c r="G30" s="31"/>
    </row>
    <row r="31" spans="1:7" x14ac:dyDescent="0.25">
      <c r="A31" s="26" t="s">
        <v>55</v>
      </c>
      <c r="B31" s="27"/>
      <c r="C31" s="27"/>
      <c r="D31" s="27"/>
      <c r="E31" s="27"/>
      <c r="F31" s="27"/>
      <c r="G31" s="31"/>
    </row>
    <row r="32" spans="1:7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29" t="s">
        <v>14</v>
      </c>
      <c r="B33" s="11"/>
      <c r="C33" s="11"/>
      <c r="D33" s="11"/>
      <c r="E33" s="11"/>
      <c r="F33" s="11" t="s">
        <v>23</v>
      </c>
      <c r="G33" s="31"/>
    </row>
    <row r="34" spans="1:7" x14ac:dyDescent="0.25">
      <c r="A34" s="26" t="s">
        <v>20</v>
      </c>
      <c r="B34" s="27"/>
      <c r="C34" s="11"/>
      <c r="D34" s="11"/>
      <c r="E34" s="11"/>
      <c r="F34" s="27" t="s">
        <v>21</v>
      </c>
      <c r="G34" s="40"/>
    </row>
    <row r="35" spans="1:7" x14ac:dyDescent="0.25">
      <c r="A35" s="29" t="s">
        <v>17</v>
      </c>
      <c r="B35" s="11"/>
      <c r="C35" s="11"/>
      <c r="D35" s="11"/>
      <c r="E35" s="11"/>
      <c r="F35" s="11" t="s">
        <v>41</v>
      </c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/>
      <c r="B37" s="11"/>
      <c r="C37" s="11"/>
      <c r="D37" s="11"/>
      <c r="E37" s="11"/>
      <c r="F37" s="11"/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41"/>
      <c r="B39" s="42"/>
      <c r="C39" s="42"/>
      <c r="D39" s="42"/>
      <c r="E39" s="42"/>
      <c r="F39" s="42"/>
      <c r="G39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A8" workbookViewId="0">
      <selection activeCell="I28" sqref="I28"/>
    </sheetView>
  </sheetViews>
  <sheetFormatPr baseColWidth="10" defaultRowHeight="15" x14ac:dyDescent="0.25"/>
  <cols>
    <col min="7" max="7" width="16.8554687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3" t="s">
        <v>36</v>
      </c>
      <c r="B3" s="54"/>
      <c r="C3" s="54"/>
      <c r="D3" s="54"/>
      <c r="E3" s="54"/>
      <c r="F3" s="54"/>
      <c r="G3" s="55"/>
    </row>
    <row r="4" spans="1:7" ht="18.75" x14ac:dyDescent="0.3">
      <c r="A4" s="56" t="s">
        <v>0</v>
      </c>
      <c r="B4" s="57"/>
      <c r="C4" s="57"/>
      <c r="D4" s="57"/>
      <c r="E4" s="57"/>
      <c r="F4" s="57"/>
      <c r="G4" s="58"/>
    </row>
    <row r="5" spans="1:7" x14ac:dyDescent="0.25">
      <c r="A5" s="59" t="s">
        <v>43</v>
      </c>
      <c r="B5" s="60"/>
      <c r="C5" s="60"/>
      <c r="D5" s="60"/>
      <c r="E5" s="60"/>
      <c r="F5" s="60"/>
      <c r="G5" s="61"/>
    </row>
    <row r="6" spans="1:7" x14ac:dyDescent="0.25">
      <c r="A6" s="59" t="s">
        <v>19</v>
      </c>
      <c r="B6" s="60"/>
      <c r="C6" s="60"/>
      <c r="D6" s="60"/>
      <c r="E6" s="60"/>
      <c r="F6" s="60"/>
      <c r="G6" s="61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ht="15.75" thickBot="1" x14ac:dyDescent="0.3">
      <c r="A10" s="29" t="s">
        <v>6</v>
      </c>
      <c r="B10" s="11"/>
      <c r="C10" s="11"/>
      <c r="D10" s="11"/>
      <c r="E10" s="11"/>
      <c r="F10" s="11"/>
      <c r="G10" s="30">
        <v>217629.72</v>
      </c>
    </row>
    <row r="11" spans="1:7" ht="15.75" thickTop="1" x14ac:dyDescent="0.25">
      <c r="A11" s="29"/>
      <c r="B11" s="11"/>
      <c r="C11" s="11"/>
      <c r="D11" s="11"/>
      <c r="E11" s="11"/>
      <c r="F11" s="11"/>
      <c r="G11" s="28"/>
    </row>
    <row r="12" spans="1:7" x14ac:dyDescent="0.25">
      <c r="A12" s="26" t="s">
        <v>1</v>
      </c>
      <c r="B12" s="27"/>
      <c r="C12" s="11"/>
      <c r="D12" s="11"/>
      <c r="E12" s="11"/>
      <c r="F12" s="11"/>
      <c r="G12" s="28"/>
    </row>
    <row r="13" spans="1:7" x14ac:dyDescent="0.25">
      <c r="A13" s="29" t="s">
        <v>25</v>
      </c>
      <c r="B13" s="11"/>
      <c r="C13" s="11"/>
      <c r="D13" s="11"/>
      <c r="E13" s="11"/>
      <c r="F13" s="11"/>
      <c r="G13" s="28">
        <v>17661010.710000001</v>
      </c>
    </row>
    <row r="14" spans="1:7" x14ac:dyDescent="0.25">
      <c r="A14" s="29" t="s">
        <v>26</v>
      </c>
      <c r="B14" s="11"/>
      <c r="C14" s="11"/>
      <c r="D14" s="11"/>
      <c r="E14" s="11"/>
      <c r="F14" s="11"/>
      <c r="G14" s="28">
        <v>3424540</v>
      </c>
    </row>
    <row r="15" spans="1:7" x14ac:dyDescent="0.25">
      <c r="A15" s="29"/>
      <c r="B15" s="11"/>
      <c r="C15" s="11"/>
      <c r="D15" s="11"/>
      <c r="E15" s="11"/>
      <c r="F15" s="11"/>
      <c r="G15" s="28"/>
    </row>
    <row r="16" spans="1:7" ht="15.75" thickBot="1" x14ac:dyDescent="0.3">
      <c r="A16" s="26" t="s">
        <v>4</v>
      </c>
      <c r="B16" s="27"/>
      <c r="C16" s="11"/>
      <c r="D16" s="11"/>
      <c r="E16" s="11"/>
      <c r="F16" s="11"/>
      <c r="G16" s="33">
        <f>SUM(G10:G15)</f>
        <v>21303180.43</v>
      </c>
    </row>
    <row r="17" spans="1:7" ht="15.75" thickTop="1" x14ac:dyDescent="0.25">
      <c r="A17" s="29"/>
      <c r="B17" s="11"/>
      <c r="C17" s="11"/>
      <c r="D17" s="11"/>
      <c r="E17" s="11"/>
      <c r="F17" s="11"/>
      <c r="G17" s="28"/>
    </row>
    <row r="18" spans="1:7" x14ac:dyDescent="0.25">
      <c r="A18" s="26" t="s">
        <v>7</v>
      </c>
      <c r="B18" s="11"/>
      <c r="C18" s="11"/>
      <c r="D18" s="11"/>
      <c r="E18" s="11"/>
      <c r="F18" s="11"/>
      <c r="G18" s="28"/>
    </row>
    <row r="19" spans="1:7" ht="15.75" thickBot="1" x14ac:dyDescent="0.3">
      <c r="A19" s="29" t="s">
        <v>50</v>
      </c>
      <c r="B19" s="11"/>
      <c r="C19" s="11"/>
      <c r="D19" s="11"/>
      <c r="E19" s="11"/>
      <c r="F19" s="11"/>
      <c r="G19" s="34">
        <v>13658375.609999999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32</v>
      </c>
      <c r="B21" s="27"/>
      <c r="C21" s="27"/>
      <c r="D21" s="27"/>
      <c r="E21" s="11"/>
      <c r="F21" s="11" t="s">
        <v>51</v>
      </c>
      <c r="G21" s="30">
        <f>G23+G24-G25+G27</f>
        <v>152919748</v>
      </c>
    </row>
    <row r="22" spans="1:7" ht="15.75" thickTop="1" x14ac:dyDescent="0.25">
      <c r="A22" s="26"/>
      <c r="B22" s="27"/>
      <c r="C22" s="27"/>
      <c r="D22" s="27"/>
      <c r="E22" s="11"/>
      <c r="F22" s="11"/>
      <c r="G22" s="28"/>
    </row>
    <row r="23" spans="1:7" x14ac:dyDescent="0.25">
      <c r="A23" s="29" t="s">
        <v>9</v>
      </c>
      <c r="B23" s="11"/>
      <c r="C23" s="11"/>
      <c r="D23" s="11"/>
      <c r="E23" s="11"/>
      <c r="F23" s="11"/>
      <c r="G23" s="35">
        <v>91549956.540000007</v>
      </c>
    </row>
    <row r="24" spans="1:7" x14ac:dyDescent="0.25">
      <c r="A24" s="29" t="s">
        <v>10</v>
      </c>
      <c r="B24" s="11"/>
      <c r="C24" s="11"/>
      <c r="D24" s="11"/>
      <c r="E24" s="11"/>
      <c r="F24" s="11"/>
      <c r="G24" s="28">
        <v>47711415.850000001</v>
      </c>
    </row>
    <row r="25" spans="1:7" x14ac:dyDescent="0.25">
      <c r="A25" s="29" t="s">
        <v>44</v>
      </c>
      <c r="B25" s="11"/>
      <c r="C25" s="11"/>
      <c r="D25" s="11"/>
      <c r="E25" s="11"/>
      <c r="F25" s="11"/>
      <c r="G25" s="36">
        <v>0</v>
      </c>
    </row>
    <row r="26" spans="1:7" ht="15.75" thickBot="1" x14ac:dyDescent="0.3">
      <c r="A26" s="29" t="s">
        <v>13</v>
      </c>
      <c r="B26" s="11"/>
      <c r="C26" s="11"/>
      <c r="D26" s="11"/>
      <c r="E26" s="11"/>
      <c r="F26" s="11"/>
      <c r="G26" s="33">
        <v>152919748</v>
      </c>
    </row>
    <row r="27" spans="1:7" ht="16.5" thickTop="1" thickBot="1" x14ac:dyDescent="0.3">
      <c r="A27" s="29" t="s">
        <v>12</v>
      </c>
      <c r="B27" s="11"/>
      <c r="C27" s="11"/>
      <c r="D27" s="11"/>
      <c r="E27" s="11"/>
      <c r="F27" s="11"/>
      <c r="G27" s="37">
        <v>13658375.609999999</v>
      </c>
    </row>
    <row r="28" spans="1:7" ht="15.75" thickTop="1" x14ac:dyDescent="0.25">
      <c r="A28" s="29"/>
      <c r="B28" s="11"/>
      <c r="C28" s="11"/>
      <c r="D28" s="11"/>
      <c r="E28" s="11"/>
      <c r="F28" s="11"/>
      <c r="G28" s="31"/>
    </row>
    <row r="29" spans="1:7" x14ac:dyDescent="0.25">
      <c r="A29" s="38" t="s">
        <v>28</v>
      </c>
      <c r="B29" s="39"/>
      <c r="C29" s="39"/>
      <c r="D29" s="39"/>
      <c r="E29" s="39"/>
      <c r="F29" s="27"/>
      <c r="G29" s="31"/>
    </row>
    <row r="30" spans="1:7" x14ac:dyDescent="0.25">
      <c r="A30" s="26" t="s">
        <v>52</v>
      </c>
      <c r="B30" s="27"/>
      <c r="C30" s="27"/>
      <c r="D30" s="27"/>
      <c r="E30" s="27"/>
      <c r="F30" s="27"/>
      <c r="G30" s="31"/>
    </row>
    <row r="31" spans="1:7" x14ac:dyDescent="0.25">
      <c r="A31" s="26" t="s">
        <v>53</v>
      </c>
      <c r="B31" s="27"/>
      <c r="C31" s="27"/>
      <c r="D31" s="27"/>
      <c r="E31" s="27"/>
      <c r="F31" s="27"/>
      <c r="G31" s="31"/>
    </row>
    <row r="32" spans="1:7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29" t="s">
        <v>14</v>
      </c>
      <c r="B33" s="11"/>
      <c r="C33" s="11"/>
      <c r="D33" s="11"/>
      <c r="E33" s="11"/>
      <c r="F33" s="11" t="s">
        <v>23</v>
      </c>
      <c r="G33" s="31"/>
    </row>
    <row r="34" spans="1:7" x14ac:dyDescent="0.25">
      <c r="A34" s="26" t="s">
        <v>20</v>
      </c>
      <c r="B34" s="27"/>
      <c r="C34" s="11"/>
      <c r="D34" s="11"/>
      <c r="E34" s="11"/>
      <c r="F34" s="27" t="s">
        <v>21</v>
      </c>
      <c r="G34" s="40"/>
    </row>
    <row r="35" spans="1:7" x14ac:dyDescent="0.25">
      <c r="A35" s="29" t="s">
        <v>17</v>
      </c>
      <c r="B35" s="11"/>
      <c r="C35" s="11"/>
      <c r="D35" s="11"/>
      <c r="E35" s="11"/>
      <c r="F35" s="11" t="s">
        <v>41</v>
      </c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/>
      <c r="B37" s="11"/>
      <c r="C37" s="11"/>
      <c r="D37" s="11"/>
      <c r="E37" s="11"/>
      <c r="F37" s="11"/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41"/>
      <c r="B39" s="42"/>
      <c r="C39" s="42"/>
      <c r="D39" s="42"/>
      <c r="E39" s="42"/>
      <c r="F39" s="42"/>
      <c r="G39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18</vt:i4>
      </vt:variant>
    </vt:vector>
  </HeadingPairs>
  <TitlesOfParts>
    <vt:vector size="18" baseType="lpstr">
      <vt:lpstr>Hoja1</vt:lpstr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OCTUBRE</vt:lpstr>
      <vt:lpstr>NOVIEMBRE</vt:lpstr>
      <vt:lpstr>DICIEMBRE</vt:lpstr>
      <vt:lpstr>ENERO-14</vt:lpstr>
      <vt:lpstr>FEBRERO-14</vt:lpstr>
      <vt:lpstr>ABRIL-14</vt:lpstr>
      <vt:lpstr>MAYO-14</vt:lpstr>
      <vt:lpstr>JUNIO-14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bdeoleo</dc:creator>
  <cp:lastModifiedBy>Belkis De oleo</cp:lastModifiedBy>
  <cp:lastPrinted>2014-04-07T12:25:11Z</cp:lastPrinted>
  <dcterms:created xsi:type="dcterms:W3CDTF">2010-11-22T14:08:40Z</dcterms:created>
  <dcterms:modified xsi:type="dcterms:W3CDTF">2014-07-03T14:00:08Z</dcterms:modified>
</cp:coreProperties>
</file>